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drawings/drawing7.xml" ContentType="application/vnd.openxmlformats-officedocument.drawing+xml"/>
  <Override PartName="/xl/tables/table2.xml" ContentType="application/vnd.openxmlformats-officedocument.spreadsheetml.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Self Study\Excel\Excel\"/>
    </mc:Choice>
  </mc:AlternateContent>
  <bookViews>
    <workbookView xWindow="0" yWindow="0" windowWidth="24000" windowHeight="9735" tabRatio="641" activeTab="5"/>
  </bookViews>
  <sheets>
    <sheet name="Intro" sheetId="26" r:id="rId1"/>
    <sheet name="Same Cell" sheetId="2" r:id="rId2"/>
    <sheet name="Same Cell Ref" sheetId="28" r:id="rId3"/>
    <sheet name="MultiCell" sheetId="4" r:id="rId4"/>
    <sheet name="Errors" sheetId="8" r:id="rId5"/>
    <sheet name="MissingText" sheetId="23" r:id="rId6"/>
    <sheet name="Hide Dups" sheetId="9" r:id="rId7"/>
    <sheet name="In List" sheetId="13" r:id="rId8"/>
    <sheet name="Lottery" sheetId="10" r:id="rId9"/>
    <sheet name="LotteryTable" sheetId="40" r:id="rId10"/>
    <sheet name="LotteryList" sheetId="41" r:id="rId11"/>
    <sheet name="Duplicates" sheetId="11" r:id="rId12"/>
    <sheet name="DupRules" sheetId="43" r:id="rId13"/>
    <sheet name="DupRows" sheetId="30" r:id="rId14"/>
    <sheet name="Expiry" sheetId="7" r:id="rId15"/>
    <sheet name="Expired" sheetId="29" r:id="rId16"/>
    <sheet name="Temperature" sheetId="31" r:id="rId17"/>
    <sheet name="Printing" sheetId="12" r:id="rId18"/>
    <sheet name="2Cond" sheetId="42" r:id="rId19"/>
    <sheet name="Shade Alt" sheetId="14" r:id="rId20"/>
    <sheet name="Shade Band" sheetId="15" r:id="rId21"/>
    <sheet name="Shade Band Flex" sheetId="24" r:id="rId22"/>
    <sheet name="Shade Filtered" sheetId="16" r:id="rId23"/>
    <sheet name="Color Shapes" sheetId="18" r:id="rId24"/>
    <sheet name="ColorIcons" sheetId="32" r:id="rId25"/>
    <sheet name="ColorIconsNum" sheetId="36" r:id="rId26"/>
    <sheet name="Strikethrough" sheetId="47" r:id="rId27"/>
    <sheet name="MyLinks" sheetId="45" r:id="rId28"/>
  </sheets>
  <definedNames>
    <definedName name="_xlnm._FilterDatabase" localSheetId="22" hidden="1">'Shade Filtered'!$A$1:$B$29</definedName>
    <definedName name="CodeList">'In List'!$C$2:$C$4</definedName>
    <definedName name="Number06">tblLottery[No6]</definedName>
    <definedName name="NumberCheck">LotteryTable!$C1:INDEX(Number06,COUNT(Number06),1)</definedName>
    <definedName name="NumberCheckList">LotteryList!$B1:INDEX(LotteryList!$G:$G,COUNTA(LotteryList!$G:$G),1)</definedName>
  </definedNames>
  <calcPr calcId="152511"/>
</workbook>
</file>

<file path=xl/calcChain.xml><?xml version="1.0" encoding="utf-8"?>
<calcChain xmlns="http://schemas.openxmlformats.org/spreadsheetml/2006/main">
  <c r="H3" i="32" l="1"/>
  <c r="C2" i="32" s="1"/>
  <c r="H5" i="32"/>
  <c r="H4" i="32"/>
  <c r="C4" i="32" l="1"/>
  <c r="C6" i="32"/>
  <c r="C5" i="32"/>
  <c r="C11" i="32"/>
  <c r="C10" i="32"/>
  <c r="C9" i="32"/>
  <c r="C8" i="32"/>
  <c r="C7" i="32"/>
  <c r="C3" i="32"/>
  <c r="G25" i="31"/>
  <c r="G24" i="31"/>
  <c r="G23" i="31"/>
  <c r="G22" i="31"/>
  <c r="G21" i="31"/>
  <c r="G20" i="31"/>
  <c r="G19" i="31"/>
  <c r="G18" i="31"/>
  <c r="G17" i="31"/>
  <c r="G16" i="31"/>
  <c r="G15" i="31"/>
  <c r="G14" i="31"/>
  <c r="G13" i="31"/>
  <c r="G12" i="31"/>
  <c r="G11" i="31"/>
  <c r="G10" i="31"/>
  <c r="G9" i="31"/>
  <c r="G8" i="31"/>
  <c r="G7" i="31"/>
  <c r="G6" i="31"/>
  <c r="J3" i="31"/>
  <c r="O5" i="30" l="1"/>
  <c r="P5" i="30"/>
  <c r="O6" i="30"/>
  <c r="P6" i="30" s="1"/>
  <c r="O7" i="30"/>
  <c r="P7" i="30" s="1"/>
  <c r="O8" i="30"/>
  <c r="P8" i="30" s="1"/>
  <c r="O9" i="30"/>
  <c r="P9" i="30" s="1"/>
  <c r="O10" i="30"/>
  <c r="P10" i="30" s="1"/>
  <c r="O11" i="30"/>
  <c r="P11" i="30" s="1"/>
  <c r="F11" i="30" l="1"/>
  <c r="G11" i="30" s="1"/>
  <c r="F10" i="30"/>
  <c r="G10" i="30" s="1"/>
  <c r="F9" i="30"/>
  <c r="G9" i="30" s="1"/>
  <c r="F8" i="30"/>
  <c r="G8" i="30" s="1"/>
  <c r="F6" i="30"/>
  <c r="G6" i="30" s="1"/>
  <c r="F7" i="30"/>
  <c r="G7" i="30" s="1"/>
  <c r="F5" i="30"/>
  <c r="G5" i="30" s="1"/>
  <c r="B2" i="29" l="1"/>
  <c r="B3" i="29" s="1"/>
  <c r="B4" i="29" s="1"/>
  <c r="B5" i="29" s="1"/>
  <c r="B6" i="29" s="1"/>
  <c r="B7" i="29" s="1"/>
  <c r="A2" i="4" l="1"/>
  <c r="A3" i="4" s="1"/>
  <c r="A4" i="4" s="1"/>
  <c r="C3" i="18" l="1"/>
  <c r="C4" i="18"/>
  <c r="C5" i="18"/>
  <c r="C6" i="18"/>
  <c r="C7" i="18"/>
  <c r="A2" i="7"/>
  <c r="A3" i="7" s="1"/>
  <c r="C5" i="8"/>
  <c r="C4" i="8"/>
  <c r="C3" i="8"/>
  <c r="C2" i="8"/>
  <c r="D3" i="4"/>
  <c r="D4" i="4"/>
  <c r="D2" i="4"/>
  <c r="A4" i="7" l="1"/>
  <c r="B4" i="7" s="1"/>
  <c r="B3" i="7"/>
  <c r="B2" i="7"/>
</calcChain>
</file>

<file path=xl/sharedStrings.xml><?xml version="1.0" encoding="utf-8"?>
<sst xmlns="http://schemas.openxmlformats.org/spreadsheetml/2006/main" count="544" uniqueCount="277">
  <si>
    <t>Date</t>
  </si>
  <si>
    <t>Units</t>
  </si>
  <si>
    <t>Cost</t>
  </si>
  <si>
    <t>Total</t>
  </si>
  <si>
    <t>Name</t>
  </si>
  <si>
    <t>Ann</t>
  </si>
  <si>
    <t>Ben</t>
  </si>
  <si>
    <t>Cam</t>
  </si>
  <si>
    <t>Dan</t>
  </si>
  <si>
    <t>Days</t>
  </si>
  <si>
    <t>Daily</t>
  </si>
  <si>
    <t>Region</t>
  </si>
  <si>
    <t>Ontario</t>
  </si>
  <si>
    <t>Quebec</t>
  </si>
  <si>
    <t>&lt;== The error in this cell is hidden</t>
  </si>
  <si>
    <t>No1</t>
  </si>
  <si>
    <t>No2</t>
  </si>
  <si>
    <t>No3</t>
  </si>
  <si>
    <t>No4</t>
  </si>
  <si>
    <t>No5</t>
  </si>
  <si>
    <t>No6</t>
  </si>
  <si>
    <t>Ticket1</t>
  </si>
  <si>
    <t>Ticket2</t>
  </si>
  <si>
    <t>Ticket3</t>
  </si>
  <si>
    <t>Drawn</t>
  </si>
  <si>
    <t>Dates within the next 30 days are highlighted</t>
  </si>
  <si>
    <t>Code</t>
  </si>
  <si>
    <t>Duplicates numbers in the column are highlighted</t>
  </si>
  <si>
    <t>Numbers that match those drawn are highlighted</t>
  </si>
  <si>
    <t>Change font colour to hide cells when printing</t>
  </si>
  <si>
    <t>x</t>
  </si>
  <si>
    <t>Dept1</t>
  </si>
  <si>
    <t>Dept2</t>
  </si>
  <si>
    <t>Dept3</t>
  </si>
  <si>
    <t>M</t>
  </si>
  <si>
    <t>T</t>
  </si>
  <si>
    <t>W</t>
  </si>
  <si>
    <t>F</t>
  </si>
  <si>
    <t>AA</t>
  </si>
  <si>
    <t>BB</t>
  </si>
  <si>
    <t>CC</t>
  </si>
  <si>
    <t>Codes</t>
  </si>
  <si>
    <t>GG</t>
  </si>
  <si>
    <t>FF</t>
  </si>
  <si>
    <t>Valid</t>
  </si>
  <si>
    <t>Month</t>
  </si>
  <si>
    <t>Qty</t>
  </si>
  <si>
    <t>Jan</t>
  </si>
  <si>
    <t>Feb</t>
  </si>
  <si>
    <t>Mar</t>
  </si>
  <si>
    <t>Apr</t>
  </si>
  <si>
    <t>May</t>
  </si>
  <si>
    <t>Jun</t>
  </si>
  <si>
    <t>&lt;10 is red circle</t>
  </si>
  <si>
    <t>&gt;30 is green square</t>
  </si>
  <si>
    <t>all other values are yellow diamond</t>
  </si>
  <si>
    <t xml:space="preserve"> -- in Wingding font, l is a circle, n is a square and t is a diamond</t>
  </si>
  <si>
    <t>Cells C3:C7 are formatted with Wingding font, and yellow font colour.</t>
  </si>
  <si>
    <t>A formula in cells C3:C7 returns a letter based on</t>
  </si>
  <si>
    <t xml:space="preserve">Conditional formatting in column C colours the shapes, based </t>
  </si>
  <si>
    <t>the value in the adjacent cell in column B.</t>
  </si>
  <si>
    <t>on the value in the adjacent cell in Column B.</t>
  </si>
  <si>
    <t>Contextures Excel Tips Website</t>
  </si>
  <si>
    <t>Contextures Excel Blog</t>
  </si>
  <si>
    <t>Excel Pivot Tables Blog</t>
  </si>
  <si>
    <t>Contextures Recommends</t>
  </si>
  <si>
    <t>30 Excel Functions in 30 Days eBook Kit</t>
  </si>
  <si>
    <t>Initials</t>
  </si>
  <si>
    <t>Name 01</t>
  </si>
  <si>
    <t>Name 02</t>
  </si>
  <si>
    <t>Name 03</t>
  </si>
  <si>
    <t>xx</t>
  </si>
  <si>
    <t>Name 04</t>
  </si>
  <si>
    <t>Name 05</t>
  </si>
  <si>
    <t>Name 06</t>
  </si>
  <si>
    <t>bb</t>
  </si>
  <si>
    <t>Name 07</t>
  </si>
  <si>
    <t>Name 08</t>
  </si>
  <si>
    <t>ABD</t>
  </si>
  <si>
    <t>Name 09</t>
  </si>
  <si>
    <t>J</t>
  </si>
  <si>
    <t>Name 10</t>
  </si>
  <si>
    <t>Name 11</t>
  </si>
  <si>
    <t>asd</t>
  </si>
  <si>
    <t xml:space="preserve">Name cell is blue  in column B, if no initials in column D </t>
  </si>
  <si>
    <t>Product</t>
  </si>
  <si>
    <t>Amt</t>
  </si>
  <si>
    <t>Tax</t>
  </si>
  <si>
    <t>Rows Grey</t>
  </si>
  <si>
    <t>Paper</t>
  </si>
  <si>
    <t>Rows No Fill</t>
  </si>
  <si>
    <t>Staplers</t>
  </si>
  <si>
    <t>Pens</t>
  </si>
  <si>
    <t>File Folders</t>
  </si>
  <si>
    <t>Conditional Formatting Examples</t>
  </si>
  <si>
    <t>• Same Cell</t>
  </si>
  <si>
    <t>• MultiCell</t>
  </si>
  <si>
    <t>• Errors</t>
  </si>
  <si>
    <t>• MissingText</t>
  </si>
  <si>
    <t>• Hide Dups</t>
  </si>
  <si>
    <t>• In List</t>
  </si>
  <si>
    <t>• Duplicates</t>
  </si>
  <si>
    <t>• Expiry</t>
  </si>
  <si>
    <t>• Lottery</t>
  </si>
  <si>
    <t>• Printing</t>
  </si>
  <si>
    <t>• Shade Alt</t>
  </si>
  <si>
    <t>• Shade Band</t>
  </si>
  <si>
    <t>• Shade Band Flex</t>
  </si>
  <si>
    <t>• Shade Filtered</t>
  </si>
  <si>
    <t>• Color Shapes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</si>
  <si>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</si>
  <si>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</si>
  <si>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</si>
  <si>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</si>
  <si>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</si>
  <si>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</si>
  <si>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</si>
  <si>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</si>
  <si>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</si>
  <si>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</si>
  <si>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</si>
  <si>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High</t>
  </si>
  <si>
    <t>Low</t>
  </si>
  <si>
    <t>• Same Cell Ref</t>
  </si>
  <si>
    <t>Expired dates are highlighted</t>
  </si>
  <si>
    <t>Policy</t>
  </si>
  <si>
    <t>• Expired</t>
  </si>
  <si>
    <t>Customer</t>
  </si>
  <si>
    <t>ABC Co</t>
  </si>
  <si>
    <t>Mega Ltd</t>
  </si>
  <si>
    <t>Big Inc</t>
  </si>
  <si>
    <t>Lamps</t>
  </si>
  <si>
    <t>Tables</t>
  </si>
  <si>
    <t>Desks</t>
  </si>
  <si>
    <t>Chairs</t>
  </si>
  <si>
    <t>AllData</t>
  </si>
  <si>
    <t>• Hide Dup Rows</t>
  </si>
  <si>
    <t>Duplicate records are highlighted</t>
  </si>
  <si>
    <t>Duplicate records are highlighted -- first instance is not highlighted</t>
  </si>
  <si>
    <t xml:space="preserve"> </t>
  </si>
  <si>
    <t>• Temperature Color Scale</t>
  </si>
  <si>
    <t>Temperature</t>
  </si>
  <si>
    <t>Converts to:</t>
  </si>
  <si>
    <t>C</t>
  </si>
  <si>
    <t xml:space="preserve"> www.contextures.com</t>
  </si>
  <si>
    <t>Icons</t>
  </si>
  <si>
    <t>Symbols</t>
  </si>
  <si>
    <t>Percentile</t>
  </si>
  <si>
    <t>Value</t>
  </si>
  <si>
    <t>ã</t>
  </si>
  <si>
    <t>â</t>
  </si>
  <si>
    <t>ä</t>
  </si>
  <si>
    <t>Symbol</t>
  </si>
  <si>
    <t>Wingdings3</t>
  </si>
  <si>
    <t>p</t>
  </si>
  <si>
    <t>q</t>
  </si>
  <si>
    <t>u</t>
  </si>
  <si>
    <t>Char</t>
  </si>
  <si>
    <t>ü</t>
  </si>
  <si>
    <t>û</t>
  </si>
  <si>
    <t>K</t>
  </si>
  <si>
    <t>L</t>
  </si>
  <si>
    <t>Wingdings</t>
  </si>
  <si>
    <t>NOTE: If you change to a Wingdings symbol</t>
  </si>
  <si>
    <t>format cells in Wingding font</t>
  </si>
  <si>
    <t>Cond Format Rules - Values &amp; Symbols</t>
  </si>
  <si>
    <t>In Column B, conditional formatting icon sets are used</t>
  </si>
  <si>
    <t>Up arrow is always green, and down is red</t>
  </si>
  <si>
    <t>in Cond Format rules and in column C</t>
  </si>
  <si>
    <t>Create your own icons in an adjacent column, with a lookup table</t>
  </si>
  <si>
    <t>and special symbols, to show red up and green down arrows</t>
  </si>
  <si>
    <t>• Color Icons</t>
  </si>
  <si>
    <t>UserForms for Data Entry ebook Kit</t>
  </si>
  <si>
    <t>Contextures Products</t>
  </si>
  <si>
    <t>Contextures Excel Tools Add-in</t>
  </si>
  <si>
    <t>• Color Icons - Number Format</t>
  </si>
  <si>
    <t>Score</t>
  </si>
  <si>
    <t>○</t>
  </si>
  <si>
    <t>◐</t>
  </si>
  <si>
    <t>●</t>
  </si>
  <si>
    <t>Icon</t>
  </si>
  <si>
    <t>Segoe UI Symbol font</t>
  </si>
  <si>
    <t>Time-saving tools for pivot table power users</t>
  </si>
  <si>
    <t>Step by step instructions and videos</t>
  </si>
  <si>
    <t>Make instant backups, sort sheets, and many more tools</t>
  </si>
  <si>
    <t>Sample workbook and easy to follow user guide for key Excel functions</t>
  </si>
  <si>
    <t>Contextures Sites &amp; News</t>
  </si>
  <si>
    <t>Contextures Excel Newsletter</t>
  </si>
  <si>
    <t>Weekly Excel tips, tutorials, videos, and news</t>
  </si>
  <si>
    <t>Hundreds of tutorials, tips and sample files</t>
  </si>
  <si>
    <t>Read the Excel tutorials and share your comments</t>
  </si>
  <si>
    <t>Pivot table tutorials and tips, with comments and questions</t>
  </si>
  <si>
    <t>Highlight numbers that match the Lottery Draw</t>
  </si>
  <si>
    <t>Ticket</t>
  </si>
  <si>
    <t>Tickets Purchased</t>
  </si>
  <si>
    <t>Latest Draw</t>
  </si>
  <si>
    <t>Match</t>
  </si>
  <si>
    <t>Latest Match</t>
  </si>
  <si>
    <t>NumberCheck:</t>
  </si>
  <si>
    <t>Conditional formatting rule for Latest Match</t>
  </si>
  <si>
    <t>NumberCheckList</t>
  </si>
  <si>
    <t>• LotteryTable</t>
  </si>
  <si>
    <t>• LotteryList</t>
  </si>
  <si>
    <t>=AND(COUNTIF($C$4:$H$4,C10),COUNTIF(NumberCheck,1),C10)=0)</t>
  </si>
  <si>
    <t>=LotteryTable!$C10:INDEX(Number06,COUNT(Number06),1)</t>
  </si>
  <si>
    <t>=LotteryLatest!$B2:INDEX(LotteryLatest!$G:$G,COUNTA(LotteryLatest!$G:$G),1)</t>
  </si>
  <si>
    <t>=AND(COUNTIF($I$4:$N$4,B2),COUNTIF(NumberCheckList,B2)=1)</t>
  </si>
  <si>
    <t>Instructions:</t>
  </si>
  <si>
    <t>http://www.contextures.com/xlCondFormat03.html#Errors</t>
  </si>
  <si>
    <t>http://www.contextures.com/xlCondFormat03.html#videoduplicate</t>
  </si>
  <si>
    <t>http://www.contextures.com/xlCondFormat03.html#List</t>
  </si>
  <si>
    <t>http://www.contextures.com/xlCondFormat03.html#Lottery</t>
  </si>
  <si>
    <t>http://www.contextures.com/xlCondFormat03.html#DupColumn</t>
  </si>
  <si>
    <t>http://www.contextures.com/xlCondFormat03.html#duprecord</t>
  </si>
  <si>
    <t>http://www.contextures.com/xlCondFormat03.html#expired</t>
  </si>
  <si>
    <t>http://www.contextures.com/xlCondFormat03.html#Expiry</t>
  </si>
  <si>
    <t>http://www.contextures.com/xlCondFormat03.html#tempcolor</t>
  </si>
  <si>
    <t>http://www.contextures.com/xlCondFormat03.html#Print</t>
  </si>
  <si>
    <t>http://www.contextures.com/xlCondFormat03.html#Shade</t>
  </si>
  <si>
    <t>http://www.contextures.com/xlCondFormat03.html#Bands</t>
  </si>
  <si>
    <t>http://www.contextures.com/xlCondFormat03.html#Filter</t>
  </si>
  <si>
    <t>http://www.contextures.com/xlCondFormat03.html#Shape</t>
  </si>
  <si>
    <t>http://www.contextures.com/xlCondFormat03.html#icons</t>
  </si>
  <si>
    <t>http://www.contextures.com/xlCondFormat01.html</t>
  </si>
  <si>
    <t>http://www.contextures.com/xlCondFormat02.html</t>
  </si>
  <si>
    <t>http://www.contextures.com/xlCondFormat03.html</t>
  </si>
  <si>
    <t>Country</t>
  </si>
  <si>
    <t>Canada</t>
  </si>
  <si>
    <t>United Kingdom</t>
  </si>
  <si>
    <t>US</t>
  </si>
  <si>
    <t>United States</t>
  </si>
  <si>
    <t>ID</t>
  </si>
  <si>
    <t>Item</t>
  </si>
  <si>
    <t>Cond01</t>
  </si>
  <si>
    <t>Cond02</t>
  </si>
  <si>
    <t>• 2 Conditions</t>
  </si>
  <si>
    <t>Instructions</t>
  </si>
  <si>
    <t>http://www.contextures.com/xlCondFormat03.html#2cond</t>
  </si>
  <si>
    <t>City</t>
  </si>
  <si>
    <t>Category</t>
  </si>
  <si>
    <t>Price</t>
  </si>
  <si>
    <t>New York</t>
  </si>
  <si>
    <t>Snacks</t>
  </si>
  <si>
    <t>Cookies</t>
  </si>
  <si>
    <t>Boston</t>
  </si>
  <si>
    <t>Philadelphia</t>
  </si>
  <si>
    <t>Bars</t>
  </si>
  <si>
    <t>Los Angeles</t>
  </si>
  <si>
    <t>San Diego</t>
  </si>
  <si>
    <t>Crackers</t>
  </si>
  <si>
    <t>To fix, clear rules from all rows except the first row with rules</t>
  </si>
  <si>
    <t>Copy formatting from first row</t>
  </si>
  <si>
    <t>Apply to all rows, including the first row</t>
  </si>
  <si>
    <t>• Duplicate Rules</t>
  </si>
  <si>
    <t>Duplicates rules can be automatically created</t>
  </si>
  <si>
    <t>if rows are inserted or deleted</t>
  </si>
  <si>
    <t>To see the problem, delete row 10, then go to Manage Rules</t>
  </si>
  <si>
    <t>Pivot Power Premium Add-in</t>
  </si>
  <si>
    <t>Data Entry Search Popup</t>
  </si>
  <si>
    <t>Makes data entry easier when choosing from long list</t>
  </si>
  <si>
    <t>Data Entry Popup</t>
  </si>
  <si>
    <t>Select single or multiple items from a listbox, to enter in a single cell</t>
  </si>
  <si>
    <t>Other Excel Products</t>
  </si>
  <si>
    <t>Other Excel tools and training, recommended by Debra</t>
  </si>
  <si>
    <t>• Strikethrough</t>
  </si>
  <si>
    <t>Strikethrough, Grey</t>
  </si>
  <si>
    <t>Font:</t>
  </si>
  <si>
    <t>=$C2&lt;&gt;""</t>
  </si>
  <si>
    <t>CF Rule:</t>
  </si>
  <si>
    <t>Blog post</t>
  </si>
  <si>
    <t>Sample file</t>
  </si>
  <si>
    <t>Excel newsletter</t>
  </si>
  <si>
    <t>Done</t>
  </si>
  <si>
    <t>DueDate</t>
  </si>
  <si>
    <t>Type an X or a date, or anything else in the "Done" column</t>
  </si>
  <si>
    <t>to change the text to grey, with strikethrough</t>
  </si>
  <si>
    <t>Intro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</si>
</sst>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409]d\-mmm\-yy;@"/>
    <numFmt numFmtId="165" formatCode="[$-409]d\-mmm;@"/>
    <numFmt numFmtId="166" formatCode="\○\ ??0"/>
    <numFmt numFmtId="167" formatCode="\◐\ ??0"/>
    <numFmt numFmtId="168" formatCode="\●\ ??0"/>
    <numFmt numFmtId="169" formatCode="ddd\ m/d/yyyy"/>
  </numFmts>
  <fonts count="6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1"/>
      <color indexed="58"/>
      <name val="Arial Narrow"/>
      <family val="2"/>
    </font>
    <font>
      <sz val="11"/>
      <name val="Arial"/>
      <family val="2"/>
    </font>
    <font>
      <sz val="8"/>
      <name val="Arial"/>
      <family val="2"/>
    </font>
    <font>
      <sz val="12"/>
      <name val="Arial Narrow"/>
      <family val="2"/>
    </font>
    <font>
      <b/>
      <sz val="12"/>
      <color indexed="12"/>
      <name val="Arial Narrow"/>
      <family val="2"/>
    </font>
    <font>
      <b/>
      <sz val="11"/>
      <color indexed="12"/>
      <name val="Arial"/>
      <family val="2"/>
    </font>
    <font>
      <sz val="10"/>
      <name val="Arial Unicode MS"/>
      <family val="2"/>
    </font>
    <font>
      <b/>
      <sz val="12"/>
      <color indexed="17"/>
      <name val="Arial Narrow"/>
      <family val="2"/>
    </font>
    <font>
      <sz val="10"/>
      <color indexed="12"/>
      <name val="Arial"/>
      <family val="2"/>
    </font>
    <font>
      <sz val="18"/>
      <color indexed="51"/>
      <name val="Wingdings"/>
      <charset val="2"/>
    </font>
    <font>
      <sz val="14"/>
      <name val="Times New Roman"/>
      <family val="1"/>
    </font>
    <font>
      <sz val="1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Arial Narrow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6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1"/>
      <color indexed="12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Wingdings 3"/>
      <family val="1"/>
      <charset val="2"/>
    </font>
    <font>
      <sz val="18"/>
      <color indexed="51"/>
      <name val="Wingdings 3"/>
      <family val="1"/>
      <charset val="2"/>
    </font>
    <font>
      <sz val="10"/>
      <name val="Wingdings"/>
      <charset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00B050"/>
      <name val="Segoe UI Symbol"/>
      <family val="2"/>
    </font>
    <font>
      <b/>
      <sz val="14"/>
      <color rgb="FFFFC000"/>
      <name val="Segoe UI Symbol"/>
      <family val="2"/>
    </font>
    <font>
      <b/>
      <sz val="14"/>
      <color rgb="FFFF0000"/>
      <name val="Segoe UI Symbol"/>
      <family val="2"/>
    </font>
    <font>
      <b/>
      <sz val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58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u/>
      <sz val="10"/>
      <color theme="10"/>
      <name val="Arial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" applyNumberFormat="0" applyAlignment="0" applyProtection="0"/>
    <xf numFmtId="0" fontId="20" fillId="21" borderId="2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1" applyNumberFormat="0" applyAlignment="0" applyProtection="0"/>
    <xf numFmtId="0" fontId="27" fillId="0" borderId="6" applyNumberFormat="0" applyFill="0" applyAlignment="0" applyProtection="0"/>
    <xf numFmtId="0" fontId="28" fillId="22" borderId="0" applyNumberFormat="0" applyBorder="0" applyAlignment="0" applyProtection="0"/>
    <xf numFmtId="0" fontId="29" fillId="23" borderId="7" applyNumberFormat="0" applyFont="0" applyAlignment="0" applyProtection="0"/>
    <xf numFmtId="0" fontId="30" fillId="20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1" fillId="24" borderId="0"/>
    <xf numFmtId="9" fontId="52" fillId="0" borderId="0" applyFont="0" applyFill="0" applyBorder="0" applyAlignment="0" applyProtection="0"/>
    <xf numFmtId="0" fontId="43" fillId="0" borderId="0" applyNumberFormat="0" applyFill="0" applyBorder="0" applyAlignment="0" applyProtection="0">
      <alignment horizontal="left" indent="1"/>
    </xf>
    <xf numFmtId="0" fontId="62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horizontal="left" vertical="center" indent="1"/>
    </xf>
    <xf numFmtId="0" fontId="43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4" fontId="0" fillId="0" borderId="0" xfId="0" applyNumberFormat="1"/>
    <xf numFmtId="0" fontId="9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0" fillId="25" borderId="10" xfId="0" applyFill="1" applyBorder="1" applyAlignment="1">
      <alignment horizontal="center" vertical="center"/>
    </xf>
    <xf numFmtId="0" fontId="8" fillId="25" borderId="10" xfId="0" applyFont="1" applyFill="1" applyBorder="1" applyAlignment="1">
      <alignment horizontal="center" vertical="center"/>
    </xf>
    <xf numFmtId="0" fontId="0" fillId="25" borderId="0" xfId="0" applyFill="1" applyAlignment="1">
      <alignment horizontal="center" vertical="center"/>
    </xf>
    <xf numFmtId="0" fontId="11" fillId="25" borderId="0" xfId="0" applyFont="1" applyFill="1" applyAlignment="1">
      <alignment horizontal="left" vertical="center"/>
    </xf>
    <xf numFmtId="0" fontId="7" fillId="25" borderId="10" xfId="0" applyFont="1" applyFill="1" applyBorder="1" applyAlignment="1">
      <alignment horizontal="center" vertical="center"/>
    </xf>
    <xf numFmtId="0" fontId="7" fillId="25" borderId="0" xfId="0" applyFont="1" applyFill="1" applyAlignment="1">
      <alignment horizontal="center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left" indent="1"/>
    </xf>
    <xf numFmtId="0" fontId="14" fillId="0" borderId="0" xfId="0" applyFont="1" applyAlignment="1">
      <alignment horizontal="left" indent="3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35" fillId="0" borderId="0" xfId="0" applyFont="1" applyBorder="1"/>
    <xf numFmtId="0" fontId="36" fillId="0" borderId="0" xfId="0" applyFont="1"/>
    <xf numFmtId="0" fontId="0" fillId="0" borderId="17" xfId="0" applyBorder="1"/>
    <xf numFmtId="0" fontId="0" fillId="0" borderId="10" xfId="0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7" fillId="0" borderId="0" xfId="0" applyFont="1" applyAlignment="1">
      <alignment horizontal="center"/>
    </xf>
    <xf numFmtId="0" fontId="38" fillId="0" borderId="0" xfId="0" applyFont="1"/>
    <xf numFmtId="0" fontId="38" fillId="0" borderId="10" xfId="0" applyFont="1" applyBorder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1" fillId="0" borderId="0" xfId="0" applyFont="1"/>
    <xf numFmtId="14" fontId="1" fillId="0" borderId="0" xfId="0" applyNumberFormat="1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38" fillId="0" borderId="0" xfId="0" applyFont="1"/>
    <xf numFmtId="0" fontId="36" fillId="0" borderId="0" xfId="0" applyFont="1" applyAlignment="1">
      <alignment horizontal="center"/>
    </xf>
    <xf numFmtId="0" fontId="0" fillId="0" borderId="26" xfId="0" applyBorder="1"/>
    <xf numFmtId="0" fontId="44" fillId="26" borderId="0" xfId="0" applyFont="1" applyFill="1"/>
    <xf numFmtId="0" fontId="5" fillId="26" borderId="0" xfId="0" applyFont="1" applyFill="1"/>
    <xf numFmtId="165" fontId="0" fillId="0" borderId="0" xfId="0" applyNumberFormat="1"/>
    <xf numFmtId="3" fontId="0" fillId="0" borderId="0" xfId="0" applyNumberFormat="1"/>
    <xf numFmtId="0" fontId="0" fillId="0" borderId="0" xfId="0"/>
    <xf numFmtId="0" fontId="45" fillId="0" borderId="0" xfId="0" applyFont="1"/>
    <xf numFmtId="0" fontId="46" fillId="0" borderId="27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0" xfId="0" applyFont="1"/>
    <xf numFmtId="0" fontId="45" fillId="0" borderId="0" xfId="0" applyFont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9" fillId="0" borderId="0" xfId="0" applyFont="1" applyAlignment="1">
      <alignment vertical="center"/>
    </xf>
    <xf numFmtId="9" fontId="0" fillId="0" borderId="0" xfId="0" applyNumberFormat="1"/>
    <xf numFmtId="0" fontId="0" fillId="0" borderId="0" xfId="0" applyAlignment="1">
      <alignment horizontal="right"/>
    </xf>
    <xf numFmtId="0" fontId="49" fillId="0" borderId="10" xfId="0" applyFont="1" applyBorder="1" applyAlignment="1">
      <alignment horizontal="center" vertical="center"/>
    </xf>
    <xf numFmtId="9" fontId="0" fillId="0" borderId="10" xfId="0" applyNumberFormat="1" applyBorder="1" applyAlignment="1">
      <alignment horizontal="center"/>
    </xf>
    <xf numFmtId="0" fontId="0" fillId="27" borderId="10" xfId="0" applyFill="1" applyBorder="1" applyAlignment="1">
      <alignment horizontal="center"/>
    </xf>
    <xf numFmtId="0" fontId="49" fillId="0" borderId="0" xfId="0" applyFont="1" applyBorder="1" applyAlignment="1">
      <alignment horizontal="center" vertical="center"/>
    </xf>
    <xf numFmtId="0" fontId="2" fillId="0" borderId="10" xfId="0" applyFont="1" applyBorder="1"/>
    <xf numFmtId="0" fontId="0" fillId="0" borderId="10" xfId="0" applyBorder="1" applyAlignment="1">
      <alignment horizontal="center" vertical="center"/>
    </xf>
    <xf numFmtId="0" fontId="51" fillId="0" borderId="1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9" fontId="2" fillId="0" borderId="0" xfId="0" applyNumberFormat="1" applyFont="1"/>
    <xf numFmtId="9" fontId="1" fillId="0" borderId="14" xfId="0" applyNumberFormat="1" applyFont="1" applyBorder="1"/>
    <xf numFmtId="0" fontId="0" fillId="0" borderId="28" xfId="0" applyBorder="1"/>
    <xf numFmtId="0" fontId="49" fillId="0" borderId="28" xfId="0" applyFont="1" applyBorder="1" applyAlignment="1">
      <alignment vertical="center"/>
    </xf>
    <xf numFmtId="0" fontId="0" fillId="0" borderId="29" xfId="0" applyBorder="1"/>
    <xf numFmtId="9" fontId="1" fillId="0" borderId="15" xfId="0" applyNumberFormat="1" applyFont="1" applyBorder="1"/>
    <xf numFmtId="0" fontId="49" fillId="0" borderId="0" xfId="0" applyFont="1" applyBorder="1" applyAlignment="1">
      <alignment vertical="center"/>
    </xf>
    <xf numFmtId="0" fontId="0" fillId="0" borderId="30" xfId="0" applyBorder="1"/>
    <xf numFmtId="9" fontId="1" fillId="0" borderId="16" xfId="0" applyNumberFormat="1" applyFont="1" applyBorder="1"/>
    <xf numFmtId="0" fontId="0" fillId="0" borderId="31" xfId="0" applyBorder="1"/>
    <xf numFmtId="0" fontId="49" fillId="0" borderId="31" xfId="0" applyFont="1" applyBorder="1" applyAlignment="1">
      <alignment vertical="center"/>
    </xf>
    <xf numFmtId="0" fontId="0" fillId="0" borderId="32" xfId="0" applyBorder="1"/>
    <xf numFmtId="0" fontId="1" fillId="0" borderId="10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10" xfId="0" applyFont="1" applyBorder="1" applyAlignment="1">
      <alignment horizontal="right" vertical="center"/>
    </xf>
    <xf numFmtId="0" fontId="50" fillId="0" borderId="17" xfId="0" applyFont="1" applyBorder="1" applyAlignment="1">
      <alignment horizontal="center" vertical="top"/>
    </xf>
    <xf numFmtId="0" fontId="2" fillId="0" borderId="0" xfId="0" applyFont="1" applyAlignment="1">
      <alignment horizontal="centerContinuous"/>
    </xf>
    <xf numFmtId="0" fontId="39" fillId="0" borderId="0" xfId="0" applyFont="1"/>
    <xf numFmtId="0" fontId="53" fillId="0" borderId="0" xfId="0" applyFont="1" applyAlignment="1">
      <alignment horizontal="center"/>
    </xf>
    <xf numFmtId="0" fontId="53" fillId="0" borderId="10" xfId="43" applyNumberFormat="1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  <xf numFmtId="0" fontId="55" fillId="0" borderId="10" xfId="0" applyFont="1" applyBorder="1" applyAlignment="1">
      <alignment horizontal="center" vertical="center"/>
    </xf>
    <xf numFmtId="0" fontId="53" fillId="0" borderId="10" xfId="0" applyFont="1" applyBorder="1" applyAlignment="1"/>
    <xf numFmtId="166" fontId="0" fillId="0" borderId="0" xfId="0" applyNumberFormat="1"/>
    <xf numFmtId="167" fontId="56" fillId="0" borderId="10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0" fontId="40" fillId="25" borderId="0" xfId="0" applyFont="1" applyFill="1" applyAlignment="1">
      <alignment horizontal="center" vertical="center"/>
    </xf>
    <xf numFmtId="0" fontId="57" fillId="25" borderId="0" xfId="0" applyFont="1" applyFill="1" applyAlignment="1">
      <alignment horizontal="left" vertical="center"/>
    </xf>
    <xf numFmtId="0" fontId="58" fillId="25" borderId="0" xfId="0" applyFont="1" applyFill="1" applyAlignment="1">
      <alignment horizontal="center" vertical="center"/>
    </xf>
    <xf numFmtId="0" fontId="59" fillId="25" borderId="10" xfId="0" applyFont="1" applyFill="1" applyBorder="1" applyAlignment="1">
      <alignment horizontal="center" vertical="center"/>
    </xf>
    <xf numFmtId="0" fontId="40" fillId="25" borderId="10" xfId="0" applyFont="1" applyFill="1" applyBorder="1" applyAlignment="1">
      <alignment horizontal="center" vertical="center"/>
    </xf>
    <xf numFmtId="0" fontId="39" fillId="25" borderId="0" xfId="0" applyFont="1" applyFill="1" applyAlignment="1">
      <alignment horizontal="left" vertical="center"/>
    </xf>
    <xf numFmtId="0" fontId="57" fillId="25" borderId="10" xfId="0" applyFont="1" applyFill="1" applyBorder="1" applyAlignment="1">
      <alignment horizontal="center" vertical="center"/>
    </xf>
    <xf numFmtId="0" fontId="0" fillId="0" borderId="0" xfId="0"/>
    <xf numFmtId="0" fontId="45" fillId="0" borderId="0" xfId="0" applyFont="1"/>
    <xf numFmtId="0" fontId="0" fillId="0" borderId="10" xfId="0" applyBorder="1" applyAlignment="1">
      <alignment horizontal="center"/>
    </xf>
    <xf numFmtId="0" fontId="0" fillId="28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9" borderId="10" xfId="0" applyFill="1" applyBorder="1"/>
    <xf numFmtId="0" fontId="60" fillId="0" borderId="0" xfId="0" applyFont="1"/>
    <xf numFmtId="0" fontId="0" fillId="31" borderId="10" xfId="0" applyFill="1" applyBorder="1"/>
    <xf numFmtId="16" fontId="0" fillId="0" borderId="33" xfId="0" applyNumberFormat="1" applyBorder="1"/>
    <xf numFmtId="0" fontId="0" fillId="0" borderId="17" xfId="0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quotePrefix="1"/>
    <xf numFmtId="16" fontId="0" fillId="0" borderId="29" xfId="0" applyNumberFormat="1" applyBorder="1"/>
    <xf numFmtId="0" fontId="0" fillId="0" borderId="35" xfId="0" applyBorder="1" applyAlignment="1">
      <alignment horizontal="center"/>
    </xf>
    <xf numFmtId="0" fontId="0" fillId="0" borderId="14" xfId="0" applyBorder="1" applyAlignment="1">
      <alignment horizontal="center"/>
    </xf>
    <xf numFmtId="16" fontId="0" fillId="0" borderId="10" xfId="0" applyNumberFormat="1" applyBorder="1"/>
    <xf numFmtId="0" fontId="0" fillId="30" borderId="10" xfId="0" applyFill="1" applyBorder="1"/>
    <xf numFmtId="0" fontId="45" fillId="0" borderId="10" xfId="0" applyFont="1" applyBorder="1" applyAlignment="1">
      <alignment horizontal="center"/>
    </xf>
    <xf numFmtId="0" fontId="61" fillId="0" borderId="32" xfId="0" applyFont="1" applyBorder="1" applyAlignment="1">
      <alignment horizontal="left"/>
    </xf>
    <xf numFmtId="0" fontId="61" fillId="0" borderId="34" xfId="0" applyFont="1" applyBorder="1" applyAlignment="1">
      <alignment horizontal="left"/>
    </xf>
    <xf numFmtId="0" fontId="61" fillId="0" borderId="16" xfId="0" applyFont="1" applyBorder="1" applyAlignment="1">
      <alignment horizontal="left"/>
    </xf>
    <xf numFmtId="0" fontId="62" fillId="0" borderId="0" xfId="45"/>
    <xf numFmtId="0" fontId="62" fillId="25" borderId="0" xfId="45" applyFill="1" applyAlignment="1">
      <alignment horizontal="center" vertical="center"/>
    </xf>
    <xf numFmtId="0" fontId="62" fillId="25" borderId="0" xfId="45" applyFill="1" applyAlignment="1">
      <alignment horizontal="left" vertical="center"/>
    </xf>
    <xf numFmtId="0" fontId="0" fillId="25" borderId="0" xfId="0" applyFill="1" applyAlignment="1">
      <alignment horizontal="left" vertical="center"/>
    </xf>
    <xf numFmtId="0" fontId="62" fillId="0" borderId="0" xfId="45" applyAlignment="1">
      <alignment horizontal="left" indent="3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" fillId="32" borderId="10" xfId="0" applyFont="1" applyFill="1" applyBorder="1" applyAlignment="1">
      <alignment horizontal="center"/>
    </xf>
    <xf numFmtId="169" fontId="0" fillId="0" borderId="0" xfId="0" applyNumberFormat="1"/>
    <xf numFmtId="4" fontId="0" fillId="0" borderId="0" xfId="0" applyNumberFormat="1"/>
    <xf numFmtId="0" fontId="42" fillId="0" borderId="0" xfId="46">
      <alignment horizontal="left" vertical="center" indent="1"/>
    </xf>
    <xf numFmtId="0" fontId="42" fillId="0" borderId="0" xfId="46" applyAlignment="1">
      <alignment horizontal="left" vertical="center" indent="1"/>
    </xf>
    <xf numFmtId="0" fontId="0" fillId="0" borderId="0" xfId="0"/>
    <xf numFmtId="0" fontId="43" fillId="0" borderId="0" xfId="44" applyAlignment="1"/>
    <xf numFmtId="0" fontId="1" fillId="0" borderId="0" xfId="0" applyFont="1" applyAlignment="1">
      <alignment horizontal="left" indent="1"/>
    </xf>
    <xf numFmtId="0" fontId="43" fillId="0" borderId="0" xfId="47" applyAlignment="1" applyProtection="1"/>
    <xf numFmtId="0" fontId="0" fillId="0" borderId="0" xfId="0" applyAlignment="1">
      <alignment horizontal="left"/>
    </xf>
    <xf numFmtId="0" fontId="0" fillId="0" borderId="0" xfId="0"/>
    <xf numFmtId="0" fontId="39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0" fillId="0" borderId="0" xfId="0"/>
    <xf numFmtId="0" fontId="0" fillId="0" borderId="0" xfId="0" quotePrefix="1"/>
    <xf numFmtId="14" fontId="0" fillId="0" borderId="0" xfId="0" applyNumberFormat="1"/>
    <xf numFmtId="0" fontId="40" fillId="0" borderId="0" xfId="0" applyFont="1"/>
    <xf numFmtId="0" fontId="63" fillId="0" borderId="0" xfId="0" applyFont="1"/>
    <xf numFmtId="0" fontId="0" fillId="0" borderId="10" xfId="0" applyBorder="1"/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tx_HL_11" xfId="46"/>
    <cellStyle name="Ctx_Hyperlink" xfId="44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5" builtinId="8"/>
    <cellStyle name="Hyperlink 2" xfId="47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Percent" xfId="43" builtinId="5"/>
    <cellStyle name="Title" xfId="39" builtinId="15" customBuiltin="1"/>
    <cellStyle name="Total" xfId="40" builtinId="25" customBuiltin="1"/>
    <cellStyle name="Warning Text" xfId="41" builtinId="11" customBuiltin="1"/>
    <cellStyle name="YELLOW" xfId="42"/>
  </cellStyles>
  <dxfs count="57">
    <dxf>
      <fill>
        <patternFill>
          <bgColor theme="4"/>
        </patternFill>
      </fill>
    </dxf>
    <dxf>
      <fill>
        <patternFill>
          <bgColor theme="3" tint="0.79998168889431442"/>
        </patternFill>
      </fill>
    </dxf>
    <dxf>
      <numFmt numFmtId="170" formatCode="m/d/yyyy"/>
    </dxf>
    <dxf>
      <numFmt numFmtId="170" formatCode="m/d/yyyy"/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strike/>
        <color theme="0" tint="-0.499984740745262"/>
      </font>
    </dxf>
    <dxf>
      <font>
        <color rgb="FF00B050"/>
      </font>
      <numFmt numFmtId="166" formatCode="\○\ ??0"/>
    </dxf>
    <dxf>
      <font>
        <color rgb="FFFFC000"/>
      </font>
      <numFmt numFmtId="167" formatCode="\◐\ ??0"/>
    </dxf>
    <dxf>
      <font>
        <color rgb="FFFF0000"/>
      </font>
      <numFmt numFmtId="168" formatCode="\●\ ??0"/>
    </dxf>
    <dxf>
      <font>
        <color rgb="FFFF0000"/>
      </font>
      <fill>
        <patternFill patternType="none">
          <bgColor indexed="65"/>
        </patternFill>
      </fill>
    </dxf>
    <dxf>
      <font>
        <color rgb="FF00B050"/>
      </font>
    </dxf>
    <dxf>
      <font>
        <condense val="0"/>
        <extend val="0"/>
        <color indexed="17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</dxf>
    <dxf>
      <numFmt numFmtId="4" formatCode="#,##0.00"/>
    </dxf>
    <dxf>
      <numFmt numFmtId="165" formatCode="[$-409]d\-mmm;@"/>
    </dxf>
    <dxf>
      <fill>
        <patternFill>
          <bgColor theme="9" tint="0.59996337778862885"/>
        </patternFill>
      </fill>
    </dxf>
    <dxf>
      <border>
        <top style="thin">
          <color rgb="FF0000FF"/>
        </top>
        <vertical/>
        <horizontal/>
      </border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1" formatCode="d\-mmm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0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ill>
        <patternFill>
          <bgColor theme="3" tint="0.7999816888943144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theme="4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DDDDDD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95250</xdr:rowOff>
    </xdr:from>
    <xdr:to>
      <xdr:col>7</xdr:col>
      <xdr:colOff>514350</xdr:colOff>
      <xdr:row>9</xdr:row>
      <xdr:rowOff>66675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xmlns="" id="{00000000-0008-0000-0100-000002040000}"/>
            </a:ext>
          </a:extLst>
        </xdr:cNvPr>
        <xdr:cNvSpPr txBox="1">
          <a:spLocks noChangeArrowheads="1"/>
        </xdr:cNvSpPr>
      </xdr:nvSpPr>
      <xdr:spPr bwMode="auto">
        <a:xfrm>
          <a:off x="2009775" y="419100"/>
          <a:ext cx="2943225" cy="1104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Cell Value Is   greater than 75  </a:t>
          </a:r>
          <a:r>
            <a:rPr lang="en-US" sz="1000" b="1" i="0" u="none" strike="noStrike" baseline="0">
              <a:solidFill>
                <a:srgbClr val="0000FF"/>
              </a:solidFill>
              <a:latin typeface="Arial" pitchFamily="34" charset="0"/>
              <a:cs typeface="Arial" pitchFamily="34" charset="0"/>
            </a:rPr>
            <a:t> </a:t>
          </a:r>
          <a:r>
            <a:rPr lang="en-US" sz="1000" b="1" i="0" u="none" strike="noStrike" baseline="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(Green Fill)</a:t>
          </a:r>
          <a:endParaRPr lang="en-US" sz="1000" b="0" i="0" u="none" strike="noStrike" baseline="0">
            <a:solidFill>
              <a:srgbClr val="00B05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Condition 2:</a:t>
          </a: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Cell Value Is  less than </a:t>
          </a:r>
          <a:r>
            <a:rPr lang="en-US" sz="1000" b="0" i="0" baseline="0">
              <a:effectLst/>
              <a:latin typeface="Arial" pitchFamily="34" charset="0"/>
              <a:ea typeface="+mn-ea"/>
              <a:cs typeface="Arial" pitchFamily="34" charset="0"/>
            </a:rPr>
            <a:t>50	</a:t>
          </a:r>
          <a:r>
            <a:rPr lang="en-US" sz="1000" b="1" i="0" baseline="0">
              <a:solidFill>
                <a:srgbClr val="0000FF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(Blue Fill)</a:t>
          </a:r>
          <a:endParaRPr lang="en-US">
            <a:solidFill>
              <a:srgbClr val="0000FF"/>
            </a:solidFill>
            <a:effectLst/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008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8</xdr:col>
      <xdr:colOff>447675</xdr:colOff>
      <xdr:row>16</xdr:row>
      <xdr:rowOff>133350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000250" y="1619250"/>
          <a:ext cx="3495675" cy="1104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Cell Value Is   greater than 75 </a:t>
          </a:r>
          <a:r>
            <a:rPr lang="en-US" sz="1000" b="1" i="0" u="none" strike="noStrike" baseline="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(Green Fill)</a:t>
          </a:r>
          <a:endParaRPr lang="en-US" sz="1000" b="0" i="0" u="none" strike="noStrike" baseline="0">
            <a:solidFill>
              <a:srgbClr val="00B05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Condition 2:</a:t>
          </a: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Cell Value Is  less than </a:t>
          </a:r>
          <a:r>
            <a:rPr lang="en-US" sz="1000" b="0" i="0" baseline="0">
              <a:effectLst/>
              <a:latin typeface="Arial" pitchFamily="34" charset="0"/>
              <a:ea typeface="+mn-ea"/>
              <a:cs typeface="Arial" pitchFamily="34" charset="0"/>
            </a:rPr>
            <a:t>50 </a:t>
          </a:r>
          <a:r>
            <a:rPr lang="en-US" sz="1000" b="1" i="0" baseline="0">
              <a:solidFill>
                <a:schemeClr val="accent6">
                  <a:lumMod val="75000"/>
                </a:schemeClr>
              </a:solidFill>
              <a:effectLst/>
              <a:latin typeface="Arial" pitchFamily="34" charset="0"/>
              <a:ea typeface="+mn-ea"/>
              <a:cs typeface="Arial" pitchFamily="34" charset="0"/>
            </a:rPr>
            <a:t>(Orange Fill)</a:t>
          </a:r>
          <a:endParaRPr lang="en-US">
            <a:solidFill>
              <a:schemeClr val="accent6">
                <a:lumMod val="75000"/>
              </a:schemeClr>
            </a:solidFill>
            <a:effectLst/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008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2</xdr:row>
      <xdr:rowOff>9525</xdr:rowOff>
    </xdr:from>
    <xdr:to>
      <xdr:col>14</xdr:col>
      <xdr:colOff>123825</xdr:colOff>
      <xdr:row>4</xdr:row>
      <xdr:rowOff>190500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xmlns="" id="{00000000-0008-0000-1000-000001200000}"/>
            </a:ext>
          </a:extLst>
        </xdr:cNvPr>
        <xdr:cNvSpPr txBox="1">
          <a:spLocks noChangeArrowheads="1"/>
        </xdr:cNvSpPr>
      </xdr:nvSpPr>
      <xdr:spPr bwMode="auto">
        <a:xfrm>
          <a:off x="2638425" y="504825"/>
          <a:ext cx="3095625" cy="676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 =$H$1="x" 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</a:t>
          </a:r>
          <a:r>
            <a:rPr lang="en-US" sz="1000" b="1" i="0" u="none" strike="noStrike" baseline="0">
              <a:solidFill>
                <a:srgbClr val="008000"/>
              </a:solidFill>
              <a:latin typeface="Arial"/>
              <a:cs typeface="Arial"/>
            </a:rPr>
            <a:t>(White Font)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0</xdr:row>
      <xdr:rowOff>123825</xdr:rowOff>
    </xdr:from>
    <xdr:to>
      <xdr:col>9</xdr:col>
      <xdr:colOff>285750</xdr:colOff>
      <xdr:row>4</xdr:row>
      <xdr:rowOff>104775</xdr:rowOff>
    </xdr:to>
    <xdr:sp macro="" textlink="">
      <xdr:nvSpPr>
        <xdr:cNvPr id="9217" name="Text Box 1">
          <a:extLst>
            <a:ext uri="{FF2B5EF4-FFF2-40B4-BE49-F238E27FC236}">
              <a16:creationId xmlns:a16="http://schemas.microsoft.com/office/drawing/2014/main" xmlns="" id="{00000000-0008-0000-1100-000001240000}"/>
            </a:ext>
          </a:extLst>
        </xdr:cNvPr>
        <xdr:cNvSpPr txBox="1">
          <a:spLocks noChangeArrowheads="1"/>
        </xdr:cNvSpPr>
      </xdr:nvSpPr>
      <xdr:spPr bwMode="auto">
        <a:xfrm>
          <a:off x="2266950" y="123825"/>
          <a:ext cx="3505200" cy="628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 =MOD(ROW(),2) 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</a:t>
          </a:r>
          <a:r>
            <a:rPr lang="en-US" sz="1000" b="1" i="0" u="none" strike="noStrike" baseline="0">
              <a:solidFill>
                <a:srgbClr val="008000"/>
              </a:solidFill>
              <a:latin typeface="Arial"/>
              <a:cs typeface="Arial"/>
            </a:rPr>
            <a:t>(Green Fill)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1</xdr:row>
      <xdr:rowOff>85725</xdr:rowOff>
    </xdr:from>
    <xdr:to>
      <xdr:col>9</xdr:col>
      <xdr:colOff>142875</xdr:colOff>
      <xdr:row>5</xdr:row>
      <xdr:rowOff>57150</xdr:rowOff>
    </xdr:to>
    <xdr:sp macro="" textlink="">
      <xdr:nvSpPr>
        <xdr:cNvPr id="10241" name="Text Box 1">
          <a:extLst>
            <a:ext uri="{FF2B5EF4-FFF2-40B4-BE49-F238E27FC236}">
              <a16:creationId xmlns:a16="http://schemas.microsoft.com/office/drawing/2014/main" xmlns="" id="{00000000-0008-0000-1200-000001280000}"/>
            </a:ext>
          </a:extLst>
        </xdr:cNvPr>
        <xdr:cNvSpPr txBox="1">
          <a:spLocks noChangeArrowheads="1"/>
        </xdr:cNvSpPr>
      </xdr:nvSpPr>
      <xdr:spPr bwMode="auto">
        <a:xfrm>
          <a:off x="2124075" y="247650"/>
          <a:ext cx="37338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 =MOD(ROW(),4)&lt;2 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(</a:t>
          </a:r>
          <a:r>
            <a:rPr lang="en-US" sz="1000" b="1" i="0" u="none" strike="noStrike" baseline="0">
              <a:solidFill>
                <a:srgbClr val="008000"/>
              </a:solidFill>
              <a:latin typeface="Arial"/>
              <a:cs typeface="Arial"/>
            </a:rPr>
            <a:t>Light Grey Fill)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1</xdr:row>
      <xdr:rowOff>114300</xdr:rowOff>
    </xdr:from>
    <xdr:to>
      <xdr:col>9</xdr:col>
      <xdr:colOff>590550</xdr:colOff>
      <xdr:row>29</xdr:row>
      <xdr:rowOff>142875</xdr:rowOff>
    </xdr:to>
    <xdr:sp macro="" textlink="">
      <xdr:nvSpPr>
        <xdr:cNvPr id="11265" name="Text Box 1">
          <a:extLst>
            <a:ext uri="{FF2B5EF4-FFF2-40B4-BE49-F238E27FC236}">
              <a16:creationId xmlns:a16="http://schemas.microsoft.com/office/drawing/2014/main" xmlns="" id="{00000000-0008-0000-1400-0000012C0000}"/>
            </a:ext>
          </a:extLst>
        </xdr:cNvPr>
        <xdr:cNvSpPr txBox="1">
          <a:spLocks noChangeArrowheads="1"/>
        </xdr:cNvSpPr>
      </xdr:nvSpPr>
      <xdr:spPr bwMode="auto">
        <a:xfrm>
          <a:off x="3286125" y="276225"/>
          <a:ext cx="2790825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=MOD(SUBTOTAL(3,$A$1:$A2),2)</a:t>
          </a:r>
        </a:p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</a:t>
          </a:r>
          <a:r>
            <a:rPr lang="en-US" sz="1000" b="1" i="0" u="none" strike="noStrike" baseline="0">
              <a:solidFill>
                <a:srgbClr val="008000"/>
              </a:solidFill>
              <a:latin typeface="Arial"/>
              <a:cs typeface="Arial"/>
            </a:rPr>
            <a:t>(Green Fill)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8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</xdr:row>
      <xdr:rowOff>47625</xdr:rowOff>
    </xdr:from>
    <xdr:to>
      <xdr:col>11</xdr:col>
      <xdr:colOff>409575</xdr:colOff>
      <xdr:row>11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305050" y="742950"/>
          <a:ext cx="3495675" cy="1104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Cell Value Is   greater than cell $I$1  </a:t>
          </a:r>
          <a:r>
            <a:rPr lang="en-US" sz="1000" b="1" i="0" u="none" strike="noStrike" baseline="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(Green Fill)</a:t>
          </a:r>
          <a:endParaRPr lang="en-US" sz="1000" b="0" i="0" u="none" strike="noStrike" baseline="0">
            <a:solidFill>
              <a:srgbClr val="00B05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Condition 2:</a:t>
          </a: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Cell Value Is  less than </a:t>
          </a:r>
          <a:r>
            <a:rPr lang="en-US" sz="1000" b="0" i="0" baseline="0">
              <a:effectLst/>
              <a:latin typeface="Arial" pitchFamily="34" charset="0"/>
              <a:ea typeface="+mn-ea"/>
              <a:cs typeface="Arial" pitchFamily="34" charset="0"/>
            </a:rPr>
            <a:t>cell $I$2   </a:t>
          </a:r>
          <a:r>
            <a:rPr lang="en-US" sz="1000" b="1" i="0" baseline="0">
              <a:solidFill>
                <a:srgbClr val="FF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(Red Fill)</a:t>
          </a:r>
          <a:endParaRPr lang="en-US">
            <a:solidFill>
              <a:srgbClr val="FF0000"/>
            </a:solidFill>
            <a:effectLst/>
            <a:latin typeface="Arial" pitchFamily="34" charset="0"/>
            <a:cs typeface="Arial" pitchFamily="34" charset="0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008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3</xdr:row>
      <xdr:rowOff>38100</xdr:rowOff>
    </xdr:from>
    <xdr:to>
      <xdr:col>8</xdr:col>
      <xdr:colOff>419100</xdr:colOff>
      <xdr:row>7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xmlns="" id="{00000000-0008-0000-0300-000001080000}"/>
            </a:ext>
          </a:extLst>
        </xdr:cNvPr>
        <xdr:cNvSpPr txBox="1">
          <a:spLocks noChangeArrowheads="1"/>
        </xdr:cNvSpPr>
      </xdr:nvSpPr>
      <xdr:spPr bwMode="auto">
        <a:xfrm>
          <a:off x="2409825" y="523875"/>
          <a:ext cx="2352675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  =$B2&gt;75 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(Blue Fill)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4</xdr:row>
      <xdr:rowOff>123825</xdr:rowOff>
    </xdr:from>
    <xdr:to>
      <xdr:col>10</xdr:col>
      <xdr:colOff>238125</xdr:colOff>
      <xdr:row>8</xdr:row>
      <xdr:rowOff>85725</xdr:rowOff>
    </xdr:to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xmlns="" id="{00000000-0008-0000-0400-000001180000}"/>
            </a:ext>
          </a:extLst>
        </xdr:cNvPr>
        <xdr:cNvSpPr txBox="1">
          <a:spLocks noChangeArrowheads="1"/>
        </xdr:cNvSpPr>
      </xdr:nvSpPr>
      <xdr:spPr bwMode="auto">
        <a:xfrm>
          <a:off x="2876550" y="771525"/>
          <a:ext cx="3457575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  =ISERROR(C2) 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(White Font)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0</xdr:row>
      <xdr:rowOff>95250</xdr:rowOff>
    </xdr:from>
    <xdr:to>
      <xdr:col>4</xdr:col>
      <xdr:colOff>390525</xdr:colOff>
      <xdr:row>5</xdr:row>
      <xdr:rowOff>152400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xmlns="" id="{00000000-0008-0000-0600-0000010C0000}"/>
            </a:ext>
          </a:extLst>
        </xdr:cNvPr>
        <xdr:cNvSpPr txBox="1">
          <a:spLocks noChangeArrowheads="1"/>
        </xdr:cNvSpPr>
      </xdr:nvSpPr>
      <xdr:spPr bwMode="auto">
        <a:xfrm>
          <a:off x="1447800" y="95250"/>
          <a:ext cx="1190625" cy="866775"/>
        </a:xfrm>
        <a:prstGeom prst="rect">
          <a:avLst/>
        </a:prstGeom>
        <a:solidFill>
          <a:srgbClr val="D0CEF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Duplicate region names are hidden when the table is sorted by Region</a:t>
          </a:r>
        </a:p>
      </xdr:txBody>
    </xdr:sp>
    <xdr:clientData/>
  </xdr:twoCellAnchor>
  <xdr:twoCellAnchor>
    <xdr:from>
      <xdr:col>3</xdr:col>
      <xdr:colOff>19050</xdr:colOff>
      <xdr:row>7</xdr:row>
      <xdr:rowOff>123825</xdr:rowOff>
    </xdr:from>
    <xdr:to>
      <xdr:col>8</xdr:col>
      <xdr:colOff>428625</xdr:colOff>
      <xdr:row>11</xdr:row>
      <xdr:rowOff>85725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xmlns="" id="{00000000-0008-0000-0600-0000020C0000}"/>
            </a:ext>
          </a:extLst>
        </xdr:cNvPr>
        <xdr:cNvSpPr txBox="1">
          <a:spLocks noChangeArrowheads="1"/>
        </xdr:cNvSpPr>
      </xdr:nvSpPr>
      <xdr:spPr bwMode="auto">
        <a:xfrm>
          <a:off x="1657350" y="1257300"/>
          <a:ext cx="3457575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  =A2=A1 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(White Font)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9</xdr:col>
      <xdr:colOff>409575</xdr:colOff>
      <xdr:row>17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104775" y="2543175"/>
          <a:ext cx="3543300" cy="1276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Formula Is  =COUNTIF($C$3:$H$3,C6)&gt;=1  </a:t>
          </a:r>
          <a:r>
            <a:rPr lang="en-US" sz="10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 </a:t>
          </a:r>
          <a:br>
            <a:rPr lang="en-US" sz="10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</a:br>
          <a:r>
            <a:rPr lang="en-US" sz="10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(Green Fill)</a:t>
          </a:r>
          <a:endParaRPr lang="en-US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en-US" sz="1100" b="1" i="0" baseline="0">
              <a:effectLst/>
              <a:latin typeface="+mn-lt"/>
              <a:ea typeface="+mn-ea"/>
              <a:cs typeface="+mn-cs"/>
            </a:rPr>
            <a:t>Condition 2:</a:t>
          </a:r>
          <a:endParaRPr lang="en-US" sz="1000">
            <a:effectLst/>
          </a:endParaRPr>
        </a:p>
        <a:p>
          <a:pPr rtl="0"/>
          <a:r>
            <a:rPr lang="en-US" sz="1100" b="0" i="0" baseline="0">
              <a:effectLst/>
              <a:latin typeface="+mn-lt"/>
              <a:ea typeface="+mn-ea"/>
              <a:cs typeface="+mn-cs"/>
            </a:rPr>
            <a:t>Formula Is  =SUM(COUNTIF($C6:$H6,$C$3:$H$3))&gt;=3  </a:t>
          </a:r>
          <a:r>
            <a:rPr lang="en-US" sz="1100" b="1" i="0" baseline="0">
              <a:effectLst/>
              <a:latin typeface="+mn-lt"/>
              <a:ea typeface="+mn-ea"/>
              <a:cs typeface="+mn-cs"/>
            </a:rPr>
            <a:t> (Yellow Fill)</a:t>
          </a:r>
          <a:endParaRPr lang="en-US" sz="1000">
            <a:effectLst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9</xdr:col>
      <xdr:colOff>381000</xdr:colOff>
      <xdr:row>4</xdr:row>
      <xdr:rowOff>190500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xmlns="" id="{00000000-0008-0000-0B00-000001140000}"/>
            </a:ext>
          </a:extLst>
        </xdr:cNvPr>
        <xdr:cNvSpPr txBox="1">
          <a:spLocks noChangeArrowheads="1"/>
        </xdr:cNvSpPr>
      </xdr:nvSpPr>
      <xdr:spPr bwMode="auto">
        <a:xfrm>
          <a:off x="1249680" y="396240"/>
          <a:ext cx="4754880" cy="601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171450" indent="-171450" algn="l" rtl="0">
            <a:lnSpc>
              <a:spcPts val="1100"/>
            </a:lnSpc>
            <a:buFont typeface="Arial" panose="020B0604020202020204" pitchFamily="34" charset="0"/>
            <a:buChar char="•"/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On the Ribbon's Home tab, click Conditional Formatting</a:t>
          </a:r>
        </a:p>
        <a:p>
          <a:pPr marL="171450" indent="-171450" algn="l" rtl="0">
            <a:lnSpc>
              <a:spcPts val="1100"/>
            </a:lnSpc>
            <a:buFont typeface="Arial" panose="020B0604020202020204" pitchFamily="34" charset="0"/>
            <a:buChar char="•"/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Click Highlight Cell Rules, then click Duplicate Values</a:t>
          </a:r>
        </a:p>
        <a:p>
          <a:pPr marL="171450" indent="-171450" algn="l" rtl="0">
            <a:lnSpc>
              <a:spcPts val="1100"/>
            </a:lnSpc>
            <a:buFont typeface="Arial" panose="020B0604020202020204" pitchFamily="34" charset="0"/>
            <a:buChar char="•"/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Select one of the formatting options, and click OK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2</xdr:row>
      <xdr:rowOff>38100</xdr:rowOff>
    </xdr:from>
    <xdr:to>
      <xdr:col>9</xdr:col>
      <xdr:colOff>542925</xdr:colOff>
      <xdr:row>6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xmlns="" id="{00000000-0008-0000-0D00-000001100000}"/>
            </a:ext>
          </a:extLst>
        </xdr:cNvPr>
        <xdr:cNvSpPr txBox="1">
          <a:spLocks noChangeArrowheads="1"/>
        </xdr:cNvSpPr>
      </xdr:nvSpPr>
      <xdr:spPr bwMode="auto">
        <a:xfrm>
          <a:off x="1466850" y="409575"/>
          <a:ext cx="464820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  =AND(A2-TODAY()&gt;=0,A2-TODAY()&lt;=30) 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(Blue Font)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2</xdr:row>
      <xdr:rowOff>38100</xdr:rowOff>
    </xdr:from>
    <xdr:to>
      <xdr:col>6</xdr:col>
      <xdr:colOff>320040</xdr:colOff>
      <xdr:row>6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1487805" y="381000"/>
          <a:ext cx="2596515" cy="6324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Condition 1: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Formula Is   =A2&lt;TODAY()  </a:t>
          </a:r>
          <a:r>
            <a:rPr lang="en-US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 </a:t>
          </a: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Red Fill</a:t>
          </a:r>
          <a:endParaRPr lang="en-US" sz="10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blLottery" displayName="tblLottery" ref="B9:H20" totalsRowShown="0" headerRowDxfId="42" dataDxfId="40" headerRowBorderDxfId="41" tableBorderDxfId="39" totalsRowBorderDxfId="38">
  <autoFilter ref="B9:H20"/>
  <tableColumns count="7">
    <tableColumn id="1" name="Date" dataDxfId="37"/>
    <tableColumn id="2" name="No1" dataDxfId="36"/>
    <tableColumn id="3" name="No2" dataDxfId="35"/>
    <tableColumn id="4" name="No3" dataDxfId="34"/>
    <tableColumn id="5" name="No4" dataDxfId="33"/>
    <tableColumn id="6" name="No5" dataDxfId="32"/>
    <tableColumn id="7" name="No6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Sales_Data" displayName="Sales_Data" ref="A2:E19" totalsRowShown="0">
  <autoFilter ref="A2:E19"/>
  <tableColumns count="5">
    <tableColumn id="1" name="Date" dataDxfId="26"/>
    <tableColumn id="3" name="City"/>
    <tableColumn id="5" name="Category"/>
    <tableColumn id="7" name="Qty"/>
    <tableColumn id="14" name="Price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3" name="Table1" displayName="Table1" ref="A1:C4" totalsRowShown="0" headerRowDxfId="4" headerRowCellStyle="Normal">
  <autoFilter ref="A1:C4"/>
  <tableColumns count="3">
    <tableColumn id="1" name="DueDate" dataDxfId="3"/>
    <tableColumn id="2" name="Item"/>
    <tableColumn id="3" name="Done" dataDxfId="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textures.com/tiptech.html" TargetMode="External"/><Relationship Id="rId13" Type="http://schemas.openxmlformats.org/officeDocument/2006/relationships/hyperlink" Target="http://www.contextures.com/dataentrysearchpopup.html" TargetMode="External"/><Relationship Id="rId3" Type="http://schemas.openxmlformats.org/officeDocument/2006/relationships/hyperlink" Target="http://www.contextures.com/xlCondFormat03.html" TargetMode="External"/><Relationship Id="rId7" Type="http://schemas.openxmlformats.org/officeDocument/2006/relationships/hyperlink" Target="http://www.contextures.com/exceltoolsaddin.html" TargetMode="External"/><Relationship Id="rId12" Type="http://schemas.openxmlformats.org/officeDocument/2006/relationships/hyperlink" Target="http://www.contextures.com/excelnewslettersignup.html" TargetMode="External"/><Relationship Id="rId2" Type="http://schemas.openxmlformats.org/officeDocument/2006/relationships/hyperlink" Target="http://www.contextures.com/xlCondFormat01.html" TargetMode="External"/><Relationship Id="rId1" Type="http://schemas.openxmlformats.org/officeDocument/2006/relationships/hyperlink" Target="http://www.contextures.com/xlCondFormat02.html" TargetMode="External"/><Relationship Id="rId6" Type="http://schemas.openxmlformats.org/officeDocument/2006/relationships/hyperlink" Target="http://www.contextures.com/exceluserformsfordataentry.html" TargetMode="External"/><Relationship Id="rId11" Type="http://schemas.openxmlformats.org/officeDocument/2006/relationships/hyperlink" Target="http://www.contextures.com/datavalidationmultiselectpremium.html" TargetMode="External"/><Relationship Id="rId5" Type="http://schemas.openxmlformats.org/officeDocument/2006/relationships/hyperlink" Target="http://www.contextures.com/30excelfunctionsin30days01.html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blog.contextures.com/" TargetMode="External"/><Relationship Id="rId4" Type="http://schemas.openxmlformats.org/officeDocument/2006/relationships/hyperlink" Target="http://www.contextures.com/ctxrmd" TargetMode="External"/><Relationship Id="rId9" Type="http://schemas.openxmlformats.org/officeDocument/2006/relationships/hyperlink" Target="http://www.pivot-table.com/" TargetMode="External"/><Relationship Id="rId14" Type="http://schemas.openxmlformats.org/officeDocument/2006/relationships/hyperlink" Target="http://www.contextures.com/xlPivotPremAddIn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contextures.com/xlCondFormat03.html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textures.com/xlCondFormat03.html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://www.contextures.com/xlCondFormat03.html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hyperlink" Target="http://www.contextures.com/xlCondFormat03.html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textures.com/xlCondFormat03.html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contextures.com/xlCondFormat03.html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contextures.com/xlCondFormat03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ontextures.com/xlCondFormat01.html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contextures.com/xlCondFormat03.html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hyperlink" Target="http://www.contextures.com/xlCondFormat03.html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contextures.com/xlCondFormat03.html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textures.com/xlCondFormat03.html" TargetMode="Externa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textures.com/xlCondFormat03.html" TargetMode="Externa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textures.com/datavalidationmultiselectpremium.html" TargetMode="External"/><Relationship Id="rId3" Type="http://schemas.openxmlformats.org/officeDocument/2006/relationships/hyperlink" Target="http://www.contextures.com/exceluserformsfordataentry.html" TargetMode="External"/><Relationship Id="rId7" Type="http://schemas.openxmlformats.org/officeDocument/2006/relationships/hyperlink" Target="http://blog.contextures.com/" TargetMode="External"/><Relationship Id="rId12" Type="http://schemas.openxmlformats.org/officeDocument/2006/relationships/printerSettings" Target="../printerSettings/printerSettings14.bin"/><Relationship Id="rId2" Type="http://schemas.openxmlformats.org/officeDocument/2006/relationships/hyperlink" Target="http://www.contextures.com/30excelfunctionsin30days01.html" TargetMode="External"/><Relationship Id="rId1" Type="http://schemas.openxmlformats.org/officeDocument/2006/relationships/hyperlink" Target="http://www.contextures.com/ctxrmd" TargetMode="External"/><Relationship Id="rId6" Type="http://schemas.openxmlformats.org/officeDocument/2006/relationships/hyperlink" Target="http://www.pivot-table.com/" TargetMode="External"/><Relationship Id="rId11" Type="http://schemas.openxmlformats.org/officeDocument/2006/relationships/hyperlink" Target="http://www.contextures.com/xlPivotPremAddIn.html" TargetMode="External"/><Relationship Id="rId5" Type="http://schemas.openxmlformats.org/officeDocument/2006/relationships/hyperlink" Target="http://www.contextures.com/tiptech.html" TargetMode="External"/><Relationship Id="rId10" Type="http://schemas.openxmlformats.org/officeDocument/2006/relationships/hyperlink" Target="http://www.contextures.com/dataentrysearchpopup.html" TargetMode="External"/><Relationship Id="rId4" Type="http://schemas.openxmlformats.org/officeDocument/2006/relationships/hyperlink" Target="http://www.contextures.com/exceltoolsaddin.html" TargetMode="External"/><Relationship Id="rId9" Type="http://schemas.openxmlformats.org/officeDocument/2006/relationships/hyperlink" Target="http://www.contextures.com/excelnewslettersignup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ontextures.com/xlCondFormat01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textures.com/xlCondFormat02.htm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contextures.com/xlCondFormat03.html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contextures.com/xlCondFormat03.html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textures.com/xlCondFormat03.html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contextures.com/xlCondFormat03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K25"/>
  <sheetViews>
    <sheetView showGridLines="0" zoomScaleNormal="100" workbookViewId="0">
      <selection activeCell="B1" sqref="B1"/>
    </sheetView>
  </sheetViews>
  <sheetFormatPr defaultColWidth="9.140625" defaultRowHeight="15.75" x14ac:dyDescent="0.25"/>
  <cols>
    <col min="1" max="1" width="2.5703125" style="53" customWidth="1"/>
    <col min="2" max="2" width="18.28515625" style="53" customWidth="1"/>
    <col min="3" max="3" width="27.7109375" style="53" customWidth="1"/>
    <col min="4" max="4" width="4.42578125" style="53" customWidth="1"/>
    <col min="5" max="5" width="41.85546875" style="53" bestFit="1" customWidth="1"/>
    <col min="6" max="6" width="4.28515625" style="53" customWidth="1"/>
    <col min="7" max="16384" width="9.140625" style="53"/>
  </cols>
  <sheetData>
    <row r="1" spans="2:7" ht="18.75" x14ac:dyDescent="0.3">
      <c r="B1" s="52" t="s">
        <v>94</v>
      </c>
      <c r="C1" s="104"/>
      <c r="E1" s="160" t="s">
        <v>173</v>
      </c>
    </row>
    <row r="2" spans="2:7" x14ac:dyDescent="0.25">
      <c r="B2" s="152" t="s">
        <v>95</v>
      </c>
      <c r="C2" s="152" t="s">
        <v>102</v>
      </c>
      <c r="E2" s="155" t="s">
        <v>257</v>
      </c>
    </row>
    <row r="3" spans="2:7" x14ac:dyDescent="0.25">
      <c r="B3" s="152" t="s">
        <v>123</v>
      </c>
      <c r="C3" s="152" t="s">
        <v>126</v>
      </c>
      <c r="D3" s="54"/>
      <c r="E3" s="155" t="s">
        <v>172</v>
      </c>
    </row>
    <row r="4" spans="2:7" x14ac:dyDescent="0.25">
      <c r="B4" s="152" t="s">
        <v>96</v>
      </c>
      <c r="C4" s="152" t="s">
        <v>140</v>
      </c>
      <c r="D4" s="54"/>
      <c r="E4" s="155" t="s">
        <v>174</v>
      </c>
    </row>
    <row r="5" spans="2:7" x14ac:dyDescent="0.25">
      <c r="B5" s="152" t="s">
        <v>97</v>
      </c>
      <c r="C5" s="152" t="s">
        <v>104</v>
      </c>
      <c r="D5" s="54"/>
      <c r="E5" s="155" t="s">
        <v>258</v>
      </c>
    </row>
    <row r="6" spans="2:7" x14ac:dyDescent="0.25">
      <c r="B6" s="152" t="s">
        <v>98</v>
      </c>
      <c r="C6" s="152" t="s">
        <v>235</v>
      </c>
      <c r="D6" s="54"/>
      <c r="E6" s="155" t="s">
        <v>260</v>
      </c>
    </row>
    <row r="7" spans="2:7" x14ac:dyDescent="0.25">
      <c r="B7" s="152" t="s">
        <v>99</v>
      </c>
      <c r="C7" s="152" t="s">
        <v>105</v>
      </c>
      <c r="D7" s="54"/>
      <c r="E7" s="155" t="s">
        <v>66</v>
      </c>
    </row>
    <row r="8" spans="2:7" x14ac:dyDescent="0.25">
      <c r="B8" s="152" t="s">
        <v>136</v>
      </c>
      <c r="C8" s="152" t="s">
        <v>106</v>
      </c>
      <c r="D8" s="54"/>
      <c r="E8" s="161"/>
    </row>
    <row r="9" spans="2:7" ht="18.75" x14ac:dyDescent="0.3">
      <c r="B9" s="152" t="s">
        <v>100</v>
      </c>
      <c r="C9" s="152" t="s">
        <v>107</v>
      </c>
      <c r="D9" s="54"/>
      <c r="E9" s="160" t="s">
        <v>186</v>
      </c>
    </row>
    <row r="10" spans="2:7" x14ac:dyDescent="0.25">
      <c r="B10" s="152" t="s">
        <v>103</v>
      </c>
      <c r="C10" s="152" t="s">
        <v>108</v>
      </c>
      <c r="D10" s="54"/>
      <c r="E10" s="155" t="s">
        <v>187</v>
      </c>
    </row>
    <row r="11" spans="2:7" x14ac:dyDescent="0.25">
      <c r="B11" s="152" t="s">
        <v>201</v>
      </c>
      <c r="C11" s="152" t="s">
        <v>109</v>
      </c>
      <c r="D11" s="54"/>
      <c r="E11" s="155" t="s">
        <v>62</v>
      </c>
    </row>
    <row r="12" spans="2:7" x14ac:dyDescent="0.25">
      <c r="B12" s="152" t="s">
        <v>202</v>
      </c>
      <c r="C12" s="152" t="s">
        <v>171</v>
      </c>
      <c r="D12" s="54"/>
      <c r="E12" s="155" t="s">
        <v>63</v>
      </c>
      <c r="G12" s="56"/>
    </row>
    <row r="13" spans="2:7" x14ac:dyDescent="0.25">
      <c r="B13" s="152" t="s">
        <v>101</v>
      </c>
      <c r="C13" s="152" t="s">
        <v>175</v>
      </c>
      <c r="D13" s="54"/>
      <c r="E13" s="155" t="s">
        <v>64</v>
      </c>
      <c r="G13" s="56"/>
    </row>
    <row r="14" spans="2:7" x14ac:dyDescent="0.25">
      <c r="B14" s="153" t="s">
        <v>253</v>
      </c>
      <c r="C14" s="153" t="s">
        <v>264</v>
      </c>
      <c r="D14" s="54"/>
      <c r="E14" s="161"/>
      <c r="G14" s="56"/>
    </row>
    <row r="15" spans="2:7" ht="18.75" x14ac:dyDescent="0.3">
      <c r="C15" s="55"/>
      <c r="D15" s="54"/>
      <c r="E15" s="160" t="s">
        <v>262</v>
      </c>
      <c r="G15" s="56"/>
    </row>
    <row r="16" spans="2:7" ht="18.75" x14ac:dyDescent="0.3">
      <c r="B16" s="104" t="s">
        <v>207</v>
      </c>
      <c r="C16" s="55"/>
      <c r="D16" s="54"/>
      <c r="E16" s="157" t="s">
        <v>65</v>
      </c>
      <c r="G16" s="56"/>
    </row>
    <row r="17" spans="2:11" x14ac:dyDescent="0.25">
      <c r="B17" s="155" t="s">
        <v>223</v>
      </c>
      <c r="C17" s="55"/>
      <c r="D17" s="54"/>
      <c r="G17" s="56"/>
    </row>
    <row r="18" spans="2:11" x14ac:dyDescent="0.25">
      <c r="B18" s="155" t="s">
        <v>224</v>
      </c>
      <c r="C18" s="55"/>
      <c r="E18" s="165"/>
      <c r="F18" s="165"/>
      <c r="G18" s="165"/>
      <c r="H18" s="165"/>
      <c r="I18" s="165"/>
      <c r="J18" s="165"/>
      <c r="K18" s="165"/>
    </row>
    <row r="19" spans="2:11" x14ac:dyDescent="0.25">
      <c r="B19" s="155" t="s">
        <v>225</v>
      </c>
      <c r="C19" s="55"/>
      <c r="E19" s="165"/>
      <c r="F19" s="165"/>
      <c r="G19" s="165"/>
      <c r="H19" s="165"/>
      <c r="I19" s="165"/>
      <c r="J19" s="165"/>
      <c r="K19" s="165"/>
    </row>
    <row r="20" spans="2:11" x14ac:dyDescent="0.25">
      <c r="C20" s="55"/>
      <c r="E20" s="165"/>
      <c r="F20" s="165"/>
      <c r="G20" s="165"/>
      <c r="H20" s="165"/>
      <c r="I20" s="165"/>
      <c r="J20" s="165"/>
      <c r="K20" s="165"/>
    </row>
    <row r="21" spans="2:11" x14ac:dyDescent="0.25">
      <c r="C21" s="55"/>
    </row>
    <row r="22" spans="2:11" x14ac:dyDescent="0.25">
      <c r="C22" s="55"/>
    </row>
    <row r="23" spans="2:11" x14ac:dyDescent="0.25">
      <c r="C23" s="55"/>
    </row>
    <row r="24" spans="2:11" x14ac:dyDescent="0.25">
      <c r="C24" s="55"/>
    </row>
    <row r="25" spans="2:11" x14ac:dyDescent="0.25">
      <c r="C25" s="55"/>
    </row>
  </sheetData>
  <hyperlinks>
    <hyperlink ref="B2" location="'Same Cell'!A1" tooltip="Activate Same Cell" display="• Same Cell"/>
    <hyperlink ref="B4" location="'MultiCell'!A1" tooltip="Activate MultiCell" display="• MultiCell"/>
    <hyperlink ref="B5" location="'Errors'!A1" tooltip="Activate Errors" display="• Errors"/>
    <hyperlink ref="B6" location="'MissingText'!A1" tooltip="Activate MissingText" display="• MissingText"/>
    <hyperlink ref="B7" location="'Hide Dups'!A1" tooltip="Activate Hide Dups" display="• Hide Dups"/>
    <hyperlink ref="B9" location="'In List'!A1" tooltip="Activate In List" display="• In List"/>
    <hyperlink ref="B13" location="'Duplicates'!A1" tooltip="Activate Duplicates" display="• Duplicates"/>
    <hyperlink ref="C2" location="'Expiry'!A1" tooltip="Activate Expiry" display="• Expiry"/>
    <hyperlink ref="B10" location="'Lottery'!A1" tooltip="Activate Lottery" display="• Lottery"/>
    <hyperlink ref="C5" location="'Printing'!A1" tooltip="Activate Printing" display="• Printing"/>
    <hyperlink ref="C7" location="'Shade Alt'!A1" tooltip="Activate Shade Alt" display="• Shade Alt"/>
    <hyperlink ref="C8" location="'Shade Band'!A1" tooltip="Activate Shade Band" display="• Shade Band"/>
    <hyperlink ref="C9" location="'Shade Band Flex'!A1" tooltip="Activate Shade Band Flex" display="• Shade Band Flex"/>
    <hyperlink ref="C10" location="'Shade Filtered'!A1" tooltip="Activate Shade Filtered" display="• Shade Filtered"/>
    <hyperlink ref="C11" location="'Color Shapes'!A1" tooltip="Activate Color Shapes" display="• Color Shapes"/>
    <hyperlink ref="B3" location="'Same Cell Ref'!A1" tooltip="Activate Same Cell Ref" display="• Same Cell Ref"/>
    <hyperlink ref="C3" location="Expired!A1" tooltip="Activate Expired" display="• Expired"/>
    <hyperlink ref="B8" location="DupRows!A1" tooltip="Activate Hide Dups" display="• Hide Dup Rows"/>
    <hyperlink ref="C4" location="'Lottery'!A1" tooltip="Activate Lottery" display="• Lottery"/>
    <hyperlink ref="C12" location="ColorIcons!A1" tooltip="Activate Color Shapes" display="• Color Icons"/>
    <hyperlink ref="C13" location="ColorIconsNum!A1" tooltip="Activate Color Shapes" display="• Color Icons - Number Format"/>
    <hyperlink ref="B11" location="LotteryTable!A1" tooltip="LotteryTable" display="• LotteryTable"/>
    <hyperlink ref="B12" location="LotteryList!A1" tooltip="LotteryList" display="• LotteryList"/>
    <hyperlink ref="B18" r:id="rId1"/>
    <hyperlink ref="B17" r:id="rId2"/>
    <hyperlink ref="B19" r:id="rId3"/>
    <hyperlink ref="C6" location="'2Cond'!A1" tooltip="Activate Printing" display="• 2 Conditions"/>
    <hyperlink ref="B14" location="DupRules!A1" display="• Duplicate Rules"/>
    <hyperlink ref="C14" location="Strikethrough!A1" display="• Strikethrough"/>
    <hyperlink ref="E16" r:id="rId4" tooltip="Contextures Recommends"/>
    <hyperlink ref="E7" r:id="rId5" tooltip="30 Excel Functions in 30 Days eBook kit"/>
    <hyperlink ref="E3" r:id="rId6" tooltip="UserForms for Data Entry ebook Kit"/>
    <hyperlink ref="E4" r:id="rId7"/>
    <hyperlink ref="E11" r:id="rId8"/>
    <hyperlink ref="E13" r:id="rId9"/>
    <hyperlink ref="E12" r:id="rId10"/>
    <hyperlink ref="E6" r:id="rId11" display="Data Validation Multi-Select Premium Kit"/>
    <hyperlink ref="E10" r:id="rId12"/>
    <hyperlink ref="E5" r:id="rId13"/>
    <hyperlink ref="E2" r:id="rId14"/>
  </hyperlinks>
  <pageMargins left="0.75" right="0.75" top="1" bottom="1" header="0.5" footer="0.5"/>
  <pageSetup orientation="portrait" r:id="rId15"/>
  <headerFooter alignWithMargins="0">
    <oddFooter>&amp;Lwww.contextures.com&amp;R&amp;D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N20"/>
  <sheetViews>
    <sheetView showGridLines="0" zoomScale="80" zoomScaleNormal="80" workbookViewId="0">
      <selection activeCell="M1" sqref="M1"/>
    </sheetView>
  </sheetViews>
  <sheetFormatPr defaultColWidth="8.85546875" defaultRowHeight="12.75" x14ac:dyDescent="0.2"/>
  <cols>
    <col min="1" max="1" width="1.7109375" style="120" customWidth="1"/>
    <col min="2" max="2" width="8.7109375" style="120" customWidth="1"/>
    <col min="3" max="8" width="5.7109375" style="124" customWidth="1"/>
    <col min="9" max="9" width="1.85546875" style="120" customWidth="1"/>
    <col min="10" max="11" width="4.28515625" style="120" customWidth="1"/>
    <col min="12" max="12" width="3.140625" style="120" customWidth="1"/>
    <col min="13" max="13" width="5.85546875" style="120" bestFit="1" customWidth="1"/>
    <col min="14" max="14" width="3.140625" style="124" customWidth="1"/>
    <col min="15" max="26" width="3.140625" style="120" customWidth="1"/>
    <col min="27" max="28" width="8.85546875" style="120"/>
    <col min="29" max="34" width="3" style="120" customWidth="1"/>
    <col min="35" max="16384" width="8.85546875" style="120"/>
  </cols>
  <sheetData>
    <row r="1" spans="2:13" ht="15" x14ac:dyDescent="0.25">
      <c r="C1" s="121" t="s">
        <v>195</v>
      </c>
      <c r="D1" s="120"/>
      <c r="E1" s="120"/>
      <c r="F1" s="120"/>
      <c r="G1" s="120"/>
      <c r="H1" s="120"/>
      <c r="M1" s="155" t="s">
        <v>276</v>
      </c>
    </row>
    <row r="2" spans="2:13" ht="2.4500000000000002" customHeight="1" x14ac:dyDescent="0.2">
      <c r="C2" s="120"/>
      <c r="D2" s="120"/>
      <c r="E2" s="120"/>
      <c r="F2" s="120"/>
      <c r="G2" s="120"/>
      <c r="H2" s="120"/>
    </row>
    <row r="3" spans="2:13" x14ac:dyDescent="0.2">
      <c r="C3" s="122" t="s">
        <v>15</v>
      </c>
      <c r="D3" s="122" t="s">
        <v>16</v>
      </c>
      <c r="E3" s="122" t="s">
        <v>17</v>
      </c>
      <c r="F3" s="122" t="s">
        <v>18</v>
      </c>
      <c r="G3" s="122" t="s">
        <v>19</v>
      </c>
      <c r="H3" s="122" t="s">
        <v>20</v>
      </c>
    </row>
    <row r="4" spans="2:13" x14ac:dyDescent="0.2">
      <c r="C4" s="123">
        <v>12</v>
      </c>
      <c r="D4" s="123">
        <v>19</v>
      </c>
      <c r="E4" s="123">
        <v>24</v>
      </c>
      <c r="F4" s="123">
        <v>28</v>
      </c>
      <c r="G4" s="123">
        <v>30</v>
      </c>
      <c r="H4" s="123">
        <v>32</v>
      </c>
    </row>
    <row r="5" spans="2:13" ht="5.45" customHeight="1" x14ac:dyDescent="0.2"/>
    <row r="6" spans="2:13" ht="15" x14ac:dyDescent="0.25">
      <c r="C6" s="121" t="s">
        <v>194</v>
      </c>
    </row>
    <row r="7" spans="2:13" ht="10.15" customHeight="1" x14ac:dyDescent="0.2">
      <c r="C7" s="125"/>
      <c r="D7" s="126" t="s">
        <v>196</v>
      </c>
      <c r="F7" s="127"/>
      <c r="G7" s="126" t="s">
        <v>197</v>
      </c>
    </row>
    <row r="8" spans="2:13" ht="4.1500000000000004" customHeight="1" x14ac:dyDescent="0.2"/>
    <row r="9" spans="2:13" x14ac:dyDescent="0.2">
      <c r="B9" s="138" t="s">
        <v>0</v>
      </c>
      <c r="C9" s="139" t="s">
        <v>15</v>
      </c>
      <c r="D9" s="139" t="s">
        <v>16</v>
      </c>
      <c r="E9" s="139" t="s">
        <v>17</v>
      </c>
      <c r="F9" s="139" t="s">
        <v>18</v>
      </c>
      <c r="G9" s="139" t="s">
        <v>19</v>
      </c>
      <c r="H9" s="140" t="s">
        <v>20</v>
      </c>
    </row>
    <row r="10" spans="2:13" ht="15" x14ac:dyDescent="0.25">
      <c r="B10" s="128">
        <v>42370</v>
      </c>
      <c r="C10" s="122">
        <v>1</v>
      </c>
      <c r="D10" s="122">
        <v>26</v>
      </c>
      <c r="E10" s="122">
        <v>28</v>
      </c>
      <c r="F10" s="122">
        <v>33</v>
      </c>
      <c r="G10" s="122">
        <v>36</v>
      </c>
      <c r="H10" s="129">
        <v>46</v>
      </c>
      <c r="K10" s="121"/>
    </row>
    <row r="11" spans="2:13" ht="15" x14ac:dyDescent="0.25">
      <c r="B11" s="128">
        <v>42380</v>
      </c>
      <c r="C11" s="122">
        <v>2</v>
      </c>
      <c r="D11" s="122">
        <v>5</v>
      </c>
      <c r="E11" s="122">
        <v>13</v>
      </c>
      <c r="F11" s="122">
        <v>14</v>
      </c>
      <c r="G11" s="122">
        <v>28</v>
      </c>
      <c r="H11" s="129">
        <v>49</v>
      </c>
      <c r="K11" s="121" t="s">
        <v>199</v>
      </c>
    </row>
    <row r="12" spans="2:13" x14ac:dyDescent="0.2">
      <c r="B12" s="128">
        <v>42390</v>
      </c>
      <c r="C12" s="122">
        <v>13</v>
      </c>
      <c r="D12" s="122">
        <v>14</v>
      </c>
      <c r="E12" s="122">
        <v>16</v>
      </c>
      <c r="F12" s="122">
        <v>24</v>
      </c>
      <c r="G12" s="122">
        <v>25</v>
      </c>
      <c r="H12" s="129">
        <v>49</v>
      </c>
      <c r="K12" s="131" t="s">
        <v>203</v>
      </c>
    </row>
    <row r="13" spans="2:13" x14ac:dyDescent="0.2">
      <c r="B13" s="128">
        <v>42400</v>
      </c>
      <c r="C13" s="122">
        <v>18</v>
      </c>
      <c r="D13" s="122">
        <v>35</v>
      </c>
      <c r="E13" s="122">
        <v>40</v>
      </c>
      <c r="F13" s="122">
        <v>41</v>
      </c>
      <c r="G13" s="122">
        <v>42</v>
      </c>
      <c r="H13" s="129">
        <v>43</v>
      </c>
      <c r="K13" s="130"/>
    </row>
    <row r="14" spans="2:13" ht="15" x14ac:dyDescent="0.25">
      <c r="B14" s="128">
        <v>42410</v>
      </c>
      <c r="C14" s="122">
        <v>2</v>
      </c>
      <c r="D14" s="122">
        <v>16</v>
      </c>
      <c r="E14" s="122">
        <v>17</v>
      </c>
      <c r="F14" s="122">
        <v>32</v>
      </c>
      <c r="G14" s="122">
        <v>36</v>
      </c>
      <c r="H14" s="129">
        <v>42</v>
      </c>
      <c r="K14" s="121" t="s">
        <v>198</v>
      </c>
    </row>
    <row r="15" spans="2:13" x14ac:dyDescent="0.2">
      <c r="B15" s="128">
        <v>42420</v>
      </c>
      <c r="C15" s="122">
        <v>2</v>
      </c>
      <c r="D15" s="122">
        <v>12</v>
      </c>
      <c r="E15" s="122">
        <v>24</v>
      </c>
      <c r="F15" s="122">
        <v>28</v>
      </c>
      <c r="G15" s="122">
        <v>41</v>
      </c>
      <c r="H15" s="129">
        <v>44</v>
      </c>
      <c r="K15" s="131" t="s">
        <v>204</v>
      </c>
    </row>
    <row r="16" spans="2:13" x14ac:dyDescent="0.2">
      <c r="B16" s="128">
        <v>42430</v>
      </c>
      <c r="C16" s="122">
        <v>2</v>
      </c>
      <c r="D16" s="122">
        <v>19</v>
      </c>
      <c r="E16" s="122">
        <v>32</v>
      </c>
      <c r="F16" s="122">
        <v>38</v>
      </c>
      <c r="G16" s="122">
        <v>46</v>
      </c>
      <c r="H16" s="129">
        <v>49</v>
      </c>
      <c r="K16" s="130"/>
    </row>
    <row r="17" spans="2:11" x14ac:dyDescent="0.2">
      <c r="B17" s="128">
        <v>42440</v>
      </c>
      <c r="C17" s="122">
        <v>1</v>
      </c>
      <c r="D17" s="122">
        <v>5</v>
      </c>
      <c r="E17" s="122">
        <v>12</v>
      </c>
      <c r="F17" s="122">
        <v>21</v>
      </c>
      <c r="G17" s="122">
        <v>27</v>
      </c>
      <c r="H17" s="129">
        <v>49</v>
      </c>
      <c r="K17" s="130"/>
    </row>
    <row r="18" spans="2:11" x14ac:dyDescent="0.2">
      <c r="B18" s="128">
        <v>42450</v>
      </c>
      <c r="C18" s="122">
        <v>23</v>
      </c>
      <c r="D18" s="122">
        <v>30</v>
      </c>
      <c r="E18" s="122">
        <v>39</v>
      </c>
      <c r="F18" s="122">
        <v>40</v>
      </c>
      <c r="G18" s="122">
        <v>43</v>
      </c>
      <c r="H18" s="129">
        <v>49</v>
      </c>
    </row>
    <row r="19" spans="2:11" x14ac:dyDescent="0.2">
      <c r="B19" s="132">
        <v>42460</v>
      </c>
      <c r="C19" s="133">
        <v>9</v>
      </c>
      <c r="D19" s="133">
        <v>16</v>
      </c>
      <c r="E19" s="133">
        <v>19</v>
      </c>
      <c r="F19" s="133">
        <v>24</v>
      </c>
      <c r="G19" s="133">
        <v>32</v>
      </c>
      <c r="H19" s="134">
        <v>47</v>
      </c>
    </row>
    <row r="20" spans="2:11" x14ac:dyDescent="0.2">
      <c r="B20" s="128">
        <v>42470</v>
      </c>
      <c r="C20" s="122">
        <v>12</v>
      </c>
      <c r="D20" s="122">
        <v>19</v>
      </c>
      <c r="E20" s="122">
        <v>26</v>
      </c>
      <c r="F20" s="122">
        <v>31</v>
      </c>
      <c r="G20" s="122">
        <v>33</v>
      </c>
      <c r="H20" s="129">
        <v>38</v>
      </c>
    </row>
  </sheetData>
  <conditionalFormatting sqref="C10:H20">
    <cfRule type="expression" dxfId="44" priority="1">
      <formula>AND(COUNTIF($C$4:$H$4,C10),COUNTIF(NumberCheck,C10)=1)</formula>
    </cfRule>
    <cfRule type="expression" dxfId="43" priority="2">
      <formula>COUNTIF($C$4:$H$4,C10)</formula>
    </cfRule>
  </conditionalFormatting>
  <hyperlinks>
    <hyperlink ref="M1" location="Intro!A1" display="Intro"/>
  </hyperlinks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Q15"/>
  <sheetViews>
    <sheetView showGridLines="0" workbookViewId="0">
      <selection activeCell="Q1" sqref="Q1"/>
    </sheetView>
  </sheetViews>
  <sheetFormatPr defaultColWidth="8.85546875" defaultRowHeight="12.75" x14ac:dyDescent="0.2"/>
  <cols>
    <col min="1" max="1" width="8" style="120" customWidth="1"/>
    <col min="2" max="7" width="4.42578125" style="124" bestFit="1" customWidth="1"/>
    <col min="8" max="8" width="3.140625" style="120" customWidth="1"/>
    <col min="9" max="12" width="4.28515625" style="120" customWidth="1"/>
    <col min="13" max="13" width="4.28515625" style="124" customWidth="1"/>
    <col min="14" max="14" width="4.28515625" style="120" customWidth="1"/>
    <col min="15" max="16" width="3.140625" style="120" customWidth="1"/>
    <col min="17" max="17" width="5.28515625" style="120" bestFit="1" customWidth="1"/>
    <col min="18" max="25" width="3.140625" style="120" customWidth="1"/>
    <col min="26" max="27" width="8.85546875" style="120"/>
    <col min="28" max="33" width="3" style="120" customWidth="1"/>
    <col min="34" max="16384" width="8.85546875" style="120"/>
  </cols>
  <sheetData>
    <row r="1" spans="1:17" ht="15" x14ac:dyDescent="0.25">
      <c r="A1" s="137" t="s">
        <v>0</v>
      </c>
      <c r="B1" s="137" t="s">
        <v>15</v>
      </c>
      <c r="C1" s="137" t="s">
        <v>16</v>
      </c>
      <c r="D1" s="137" t="s">
        <v>17</v>
      </c>
      <c r="E1" s="137" t="s">
        <v>18</v>
      </c>
      <c r="F1" s="137" t="s">
        <v>19</v>
      </c>
      <c r="G1" s="137" t="s">
        <v>20</v>
      </c>
      <c r="I1" s="121" t="s">
        <v>195</v>
      </c>
      <c r="M1" s="120"/>
      <c r="Q1" s="155" t="s">
        <v>276</v>
      </c>
    </row>
    <row r="2" spans="1:17" x14ac:dyDescent="0.2">
      <c r="A2" s="135">
        <v>42370</v>
      </c>
      <c r="B2" s="122">
        <v>1</v>
      </c>
      <c r="C2" s="122">
        <v>26</v>
      </c>
      <c r="D2" s="122">
        <v>28</v>
      </c>
      <c r="E2" s="122">
        <v>33</v>
      </c>
      <c r="F2" s="122">
        <v>36</v>
      </c>
      <c r="G2" s="122">
        <v>46</v>
      </c>
      <c r="M2" s="120"/>
    </row>
    <row r="3" spans="1:17" ht="15" x14ac:dyDescent="0.25">
      <c r="A3" s="135">
        <v>42380</v>
      </c>
      <c r="B3" s="122">
        <v>2</v>
      </c>
      <c r="C3" s="122">
        <v>5</v>
      </c>
      <c r="D3" s="122">
        <v>13</v>
      </c>
      <c r="E3" s="122">
        <v>14</v>
      </c>
      <c r="F3" s="122">
        <v>28</v>
      </c>
      <c r="G3" s="122">
        <v>49</v>
      </c>
      <c r="I3" s="137" t="s">
        <v>15</v>
      </c>
      <c r="J3" s="137" t="s">
        <v>16</v>
      </c>
      <c r="K3" s="137" t="s">
        <v>17</v>
      </c>
      <c r="L3" s="137" t="s">
        <v>18</v>
      </c>
      <c r="M3" s="137" t="s">
        <v>19</v>
      </c>
      <c r="N3" s="137" t="s">
        <v>20</v>
      </c>
    </row>
    <row r="4" spans="1:17" x14ac:dyDescent="0.2">
      <c r="A4" s="135">
        <v>42390</v>
      </c>
      <c r="B4" s="122">
        <v>13</v>
      </c>
      <c r="C4" s="122">
        <v>14</v>
      </c>
      <c r="D4" s="122">
        <v>16</v>
      </c>
      <c r="E4" s="122">
        <v>24</v>
      </c>
      <c r="F4" s="122">
        <v>25</v>
      </c>
      <c r="G4" s="122">
        <v>49</v>
      </c>
      <c r="I4" s="123">
        <v>12</v>
      </c>
      <c r="J4" s="123">
        <v>19</v>
      </c>
      <c r="K4" s="123">
        <v>24</v>
      </c>
      <c r="L4" s="123">
        <v>28</v>
      </c>
      <c r="M4" s="123">
        <v>30</v>
      </c>
      <c r="N4" s="123">
        <v>32</v>
      </c>
    </row>
    <row r="5" spans="1:17" x14ac:dyDescent="0.2">
      <c r="A5" s="135">
        <v>42400</v>
      </c>
      <c r="B5" s="122">
        <v>18</v>
      </c>
      <c r="C5" s="122">
        <v>35</v>
      </c>
      <c r="D5" s="122">
        <v>40</v>
      </c>
      <c r="E5" s="122">
        <v>41</v>
      </c>
      <c r="F5" s="122">
        <v>42</v>
      </c>
      <c r="G5" s="122">
        <v>43</v>
      </c>
    </row>
    <row r="6" spans="1:17" x14ac:dyDescent="0.2">
      <c r="A6" s="135">
        <v>42410</v>
      </c>
      <c r="B6" s="122">
        <v>2</v>
      </c>
      <c r="C6" s="122">
        <v>16</v>
      </c>
      <c r="D6" s="122">
        <v>17</v>
      </c>
      <c r="E6" s="122">
        <v>32</v>
      </c>
      <c r="F6" s="122">
        <v>36</v>
      </c>
      <c r="G6" s="122">
        <v>42</v>
      </c>
      <c r="I6" s="125"/>
      <c r="J6" s="126" t="s">
        <v>196</v>
      </c>
      <c r="K6" s="124"/>
      <c r="L6" s="136"/>
      <c r="M6" s="126" t="s">
        <v>197</v>
      </c>
    </row>
    <row r="7" spans="1:17" x14ac:dyDescent="0.2">
      <c r="A7" s="135">
        <v>42420</v>
      </c>
      <c r="B7" s="122">
        <v>2</v>
      </c>
      <c r="C7" s="122">
        <v>12</v>
      </c>
      <c r="D7" s="122">
        <v>24</v>
      </c>
      <c r="E7" s="122">
        <v>28</v>
      </c>
      <c r="F7" s="122">
        <v>41</v>
      </c>
      <c r="G7" s="122">
        <v>44</v>
      </c>
    </row>
    <row r="8" spans="1:17" x14ac:dyDescent="0.2">
      <c r="A8" s="135">
        <v>42430</v>
      </c>
      <c r="B8" s="122">
        <v>2</v>
      </c>
      <c r="C8" s="122">
        <v>19</v>
      </c>
      <c r="D8" s="122">
        <v>32</v>
      </c>
      <c r="E8" s="122">
        <v>38</v>
      </c>
      <c r="F8" s="122">
        <v>46</v>
      </c>
      <c r="G8" s="122">
        <v>49</v>
      </c>
    </row>
    <row r="9" spans="1:17" x14ac:dyDescent="0.2">
      <c r="A9" s="135">
        <v>42440</v>
      </c>
      <c r="B9" s="122">
        <v>1</v>
      </c>
      <c r="C9" s="122">
        <v>5</v>
      </c>
      <c r="D9" s="122">
        <v>12</v>
      </c>
      <c r="E9" s="122">
        <v>21</v>
      </c>
      <c r="F9" s="122">
        <v>27</v>
      </c>
      <c r="G9" s="122">
        <v>49</v>
      </c>
    </row>
    <row r="10" spans="1:17" ht="15" x14ac:dyDescent="0.25">
      <c r="A10" s="135">
        <v>42450</v>
      </c>
      <c r="B10" s="122">
        <v>23</v>
      </c>
      <c r="C10" s="122">
        <v>30</v>
      </c>
      <c r="D10" s="122">
        <v>39</v>
      </c>
      <c r="E10" s="122">
        <v>40</v>
      </c>
      <c r="F10" s="122">
        <v>43</v>
      </c>
      <c r="G10" s="122">
        <v>49</v>
      </c>
      <c r="J10" s="121" t="s">
        <v>199</v>
      </c>
    </row>
    <row r="11" spans="1:17" x14ac:dyDescent="0.2">
      <c r="A11" s="135">
        <v>42460</v>
      </c>
      <c r="B11" s="122">
        <v>9</v>
      </c>
      <c r="C11" s="122">
        <v>16</v>
      </c>
      <c r="D11" s="122">
        <v>19</v>
      </c>
      <c r="E11" s="122">
        <v>24</v>
      </c>
      <c r="F11" s="122">
        <v>32</v>
      </c>
      <c r="G11" s="122">
        <v>47</v>
      </c>
      <c r="J11" s="131" t="s">
        <v>206</v>
      </c>
    </row>
    <row r="13" spans="1:17" ht="15" x14ac:dyDescent="0.25">
      <c r="J13" s="121" t="s">
        <v>200</v>
      </c>
    </row>
    <row r="14" spans="1:17" x14ac:dyDescent="0.2">
      <c r="J14" s="131" t="s">
        <v>205</v>
      </c>
    </row>
    <row r="15" spans="1:17" x14ac:dyDescent="0.2">
      <c r="M15" s="120"/>
    </row>
  </sheetData>
  <conditionalFormatting sqref="B2:G11">
    <cfRule type="expression" dxfId="30" priority="1">
      <formula>AND(COUNTIF($I$4:$N$4,B2),COUNTIF(NumberCheckList,B2)=1)</formula>
    </cfRule>
    <cfRule type="expression" dxfId="29" priority="2">
      <formula>COUNTIF($I$4:$N$4,B2)</formula>
    </cfRule>
  </conditionalFormatting>
  <hyperlinks>
    <hyperlink ref="Q1" location="Intro!A1" display="Intro"/>
  </hyperlinks>
  <pageMargins left="0.7" right="0.7" top="0.75" bottom="0.75" header="0.3" footer="0.3"/>
  <pageSetup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11"/>
  <sheetViews>
    <sheetView workbookViewId="0">
      <selection activeCell="I1" sqref="I1"/>
    </sheetView>
  </sheetViews>
  <sheetFormatPr defaultColWidth="9.140625" defaultRowHeight="12.75" x14ac:dyDescent="0.2"/>
  <cols>
    <col min="1" max="1" width="9.140625" style="10"/>
    <col min="2" max="16384" width="9.140625" style="9"/>
  </cols>
  <sheetData>
    <row r="1" spans="1:9" ht="15.75" x14ac:dyDescent="0.25">
      <c r="A1" s="12" t="s">
        <v>26</v>
      </c>
      <c r="C1" s="8" t="s">
        <v>27</v>
      </c>
      <c r="I1" s="155" t="s">
        <v>276</v>
      </c>
    </row>
    <row r="2" spans="1:9" x14ac:dyDescent="0.2">
      <c r="A2" s="10">
        <v>4</v>
      </c>
    </row>
    <row r="3" spans="1:9" ht="15" x14ac:dyDescent="0.3">
      <c r="A3" s="10">
        <v>3</v>
      </c>
      <c r="E3" s="11"/>
    </row>
    <row r="4" spans="1:9" ht="15" x14ac:dyDescent="0.3">
      <c r="A4" s="10">
        <v>6</v>
      </c>
      <c r="G4" s="11"/>
    </row>
    <row r="5" spans="1:9" ht="15" x14ac:dyDescent="0.3">
      <c r="A5" s="10">
        <v>3</v>
      </c>
      <c r="B5" s="11"/>
    </row>
    <row r="6" spans="1:9" ht="15" x14ac:dyDescent="0.3">
      <c r="A6" s="10">
        <v>5</v>
      </c>
      <c r="D6" s="11"/>
    </row>
    <row r="7" spans="1:9" x14ac:dyDescent="0.2">
      <c r="A7" s="10">
        <v>8</v>
      </c>
      <c r="C7" s="141" t="s">
        <v>212</v>
      </c>
    </row>
    <row r="8" spans="1:9" x14ac:dyDescent="0.2">
      <c r="A8" s="10">
        <v>0</v>
      </c>
    </row>
    <row r="9" spans="1:9" x14ac:dyDescent="0.2">
      <c r="A9" s="10">
        <v>2</v>
      </c>
    </row>
    <row r="10" spans="1:9" x14ac:dyDescent="0.2">
      <c r="A10" s="10">
        <v>8</v>
      </c>
    </row>
    <row r="11" spans="1:9" x14ac:dyDescent="0.2">
      <c r="A11" s="10">
        <v>6</v>
      </c>
    </row>
  </sheetData>
  <phoneticPr fontId="6" type="noConversion"/>
  <hyperlinks>
    <hyperlink ref="C7" r:id="rId1" location="DupColumn"/>
    <hyperlink ref="I1" location="Intro!A1" display="Intro"/>
  </hyperlinks>
  <pageMargins left="0.75" right="0.75" top="1" bottom="1" header="0.5" footer="0.5"/>
  <pageSetup orientation="portrait" r:id="rId2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19"/>
  <sheetViews>
    <sheetView showGridLines="0" workbookViewId="0">
      <selection activeCell="M1" sqref="M1"/>
    </sheetView>
  </sheetViews>
  <sheetFormatPr defaultRowHeight="12.75" x14ac:dyDescent="0.2"/>
  <cols>
    <col min="1" max="1" width="7.42578125" style="150" customWidth="1"/>
    <col min="2" max="2" width="12.140625" style="120" customWidth="1"/>
    <col min="3" max="3" width="10.28515625" style="120" customWidth="1"/>
    <col min="4" max="4" width="6.85546875" style="120" customWidth="1"/>
    <col min="5" max="5" width="8.85546875" style="120" customWidth="1"/>
    <col min="6" max="6" width="4.140625" customWidth="1"/>
  </cols>
  <sheetData>
    <row r="1" spans="1:13" ht="15" x14ac:dyDescent="0.25">
      <c r="G1" s="8" t="s">
        <v>254</v>
      </c>
      <c r="M1" s="155" t="s">
        <v>276</v>
      </c>
    </row>
    <row r="2" spans="1:13" ht="15" x14ac:dyDescent="0.25">
      <c r="A2" s="150" t="s">
        <v>0</v>
      </c>
      <c r="B2" s="120" t="s">
        <v>238</v>
      </c>
      <c r="C2" s="120" t="s">
        <v>239</v>
      </c>
      <c r="D2" s="120" t="s">
        <v>46</v>
      </c>
      <c r="E2" s="120" t="s">
        <v>240</v>
      </c>
      <c r="G2" s="8" t="s">
        <v>255</v>
      </c>
    </row>
    <row r="3" spans="1:13" x14ac:dyDescent="0.2">
      <c r="A3" s="61">
        <v>42795</v>
      </c>
      <c r="B3" s="120" t="s">
        <v>241</v>
      </c>
      <c r="C3" s="120" t="s">
        <v>242</v>
      </c>
      <c r="D3" s="120">
        <v>24</v>
      </c>
      <c r="E3" s="151">
        <v>32.26</v>
      </c>
    </row>
    <row r="4" spans="1:13" x14ac:dyDescent="0.2">
      <c r="A4" s="61">
        <v>42795</v>
      </c>
      <c r="B4" s="154" t="s">
        <v>241</v>
      </c>
      <c r="C4" s="154" t="s">
        <v>243</v>
      </c>
      <c r="D4" s="154">
        <v>40</v>
      </c>
      <c r="E4" s="151">
        <v>74.8</v>
      </c>
      <c r="G4" s="50" t="s">
        <v>256</v>
      </c>
    </row>
    <row r="5" spans="1:13" x14ac:dyDescent="0.2">
      <c r="A5" s="61">
        <v>42795</v>
      </c>
      <c r="B5" s="154" t="s">
        <v>244</v>
      </c>
      <c r="C5" s="154" t="s">
        <v>243</v>
      </c>
      <c r="D5" s="154">
        <v>249</v>
      </c>
      <c r="E5" s="151">
        <v>707.16</v>
      </c>
      <c r="G5" s="50" t="s">
        <v>250</v>
      </c>
    </row>
    <row r="6" spans="1:13" x14ac:dyDescent="0.2">
      <c r="A6" s="61">
        <v>42795</v>
      </c>
      <c r="B6" s="154" t="s">
        <v>245</v>
      </c>
      <c r="C6" s="154" t="s">
        <v>246</v>
      </c>
      <c r="D6" s="154">
        <v>66</v>
      </c>
      <c r="E6" s="151">
        <v>116.82</v>
      </c>
      <c r="G6" s="156" t="s">
        <v>251</v>
      </c>
    </row>
    <row r="7" spans="1:13" x14ac:dyDescent="0.2">
      <c r="A7" s="61">
        <v>42795</v>
      </c>
      <c r="B7" s="154" t="s">
        <v>247</v>
      </c>
      <c r="C7" s="154" t="s">
        <v>246</v>
      </c>
      <c r="D7" s="154">
        <v>20</v>
      </c>
      <c r="E7" s="151">
        <v>35.4</v>
      </c>
      <c r="G7" s="156" t="s">
        <v>252</v>
      </c>
    </row>
    <row r="8" spans="1:13" x14ac:dyDescent="0.2">
      <c r="A8" s="61">
        <v>42796</v>
      </c>
      <c r="B8" s="154" t="s">
        <v>248</v>
      </c>
      <c r="C8" s="154" t="s">
        <v>243</v>
      </c>
      <c r="D8" s="154">
        <v>31</v>
      </c>
      <c r="E8" s="151">
        <v>88.04</v>
      </c>
    </row>
    <row r="9" spans="1:13" x14ac:dyDescent="0.2">
      <c r="A9" s="61">
        <v>42796</v>
      </c>
      <c r="B9" s="154" t="s">
        <v>244</v>
      </c>
      <c r="C9" s="154" t="s">
        <v>249</v>
      </c>
      <c r="D9" s="154">
        <v>149</v>
      </c>
      <c r="E9" s="151">
        <v>520.01</v>
      </c>
    </row>
    <row r="10" spans="1:13" x14ac:dyDescent="0.2">
      <c r="A10" s="61">
        <v>42796</v>
      </c>
      <c r="B10" s="154" t="s">
        <v>247</v>
      </c>
      <c r="C10" s="154" t="s">
        <v>246</v>
      </c>
      <c r="D10" s="154">
        <v>78</v>
      </c>
      <c r="E10" s="151">
        <v>138.06</v>
      </c>
    </row>
    <row r="11" spans="1:13" x14ac:dyDescent="0.2">
      <c r="A11" s="61">
        <v>42796</v>
      </c>
      <c r="B11" s="154" t="s">
        <v>245</v>
      </c>
      <c r="C11" s="154" t="s">
        <v>243</v>
      </c>
      <c r="D11" s="154">
        <v>135</v>
      </c>
      <c r="E11" s="151">
        <v>383.4</v>
      </c>
    </row>
    <row r="12" spans="1:13" x14ac:dyDescent="0.2">
      <c r="A12" s="61">
        <v>42796</v>
      </c>
      <c r="B12" s="154" t="s">
        <v>244</v>
      </c>
      <c r="C12" s="154" t="s">
        <v>242</v>
      </c>
      <c r="D12" s="154">
        <v>20</v>
      </c>
      <c r="E12" s="151">
        <v>63</v>
      </c>
    </row>
    <row r="13" spans="1:13" x14ac:dyDescent="0.2">
      <c r="A13" s="61">
        <v>42797</v>
      </c>
      <c r="B13" s="154" t="s">
        <v>241</v>
      </c>
      <c r="C13" s="154" t="s">
        <v>242</v>
      </c>
      <c r="D13" s="154">
        <v>28</v>
      </c>
      <c r="E13" s="151">
        <v>37.630000000000003</v>
      </c>
    </row>
    <row r="14" spans="1:13" x14ac:dyDescent="0.2">
      <c r="A14" s="61">
        <v>42797</v>
      </c>
      <c r="B14" s="154" t="s">
        <v>241</v>
      </c>
      <c r="C14" s="154" t="s">
        <v>243</v>
      </c>
      <c r="D14" s="154">
        <v>25</v>
      </c>
      <c r="E14" s="151">
        <v>54.5</v>
      </c>
    </row>
    <row r="15" spans="1:13" x14ac:dyDescent="0.2">
      <c r="A15" s="61">
        <v>42797</v>
      </c>
      <c r="B15" s="154" t="s">
        <v>244</v>
      </c>
      <c r="C15" s="154" t="s">
        <v>243</v>
      </c>
      <c r="D15" s="154">
        <v>219</v>
      </c>
      <c r="E15" s="151">
        <v>621.96</v>
      </c>
    </row>
    <row r="16" spans="1:13" x14ac:dyDescent="0.2">
      <c r="A16" s="61">
        <v>42797</v>
      </c>
      <c r="B16" s="154" t="s">
        <v>241</v>
      </c>
      <c r="C16" s="154" t="s">
        <v>246</v>
      </c>
      <c r="D16" s="154">
        <v>21</v>
      </c>
      <c r="E16" s="151">
        <v>37.17</v>
      </c>
    </row>
    <row r="17" spans="1:5" x14ac:dyDescent="0.2">
      <c r="A17" s="61">
        <v>42797</v>
      </c>
      <c r="B17" s="154" t="s">
        <v>244</v>
      </c>
      <c r="C17" s="154" t="s">
        <v>246</v>
      </c>
      <c r="D17" s="154">
        <v>83</v>
      </c>
      <c r="E17" s="151">
        <v>155.21</v>
      </c>
    </row>
    <row r="18" spans="1:5" x14ac:dyDescent="0.2">
      <c r="A18" s="61">
        <v>42797</v>
      </c>
      <c r="B18" s="154" t="s">
        <v>244</v>
      </c>
      <c r="C18" s="154" t="s">
        <v>243</v>
      </c>
      <c r="D18" s="154">
        <v>122</v>
      </c>
      <c r="E18" s="151">
        <v>346.48</v>
      </c>
    </row>
    <row r="19" spans="1:5" x14ac:dyDescent="0.2">
      <c r="A19" s="61">
        <v>42797</v>
      </c>
      <c r="B19" s="154" t="s">
        <v>241</v>
      </c>
      <c r="C19" s="154" t="s">
        <v>246</v>
      </c>
      <c r="D19" s="154">
        <v>51</v>
      </c>
      <c r="E19" s="151">
        <v>95.37</v>
      </c>
    </row>
  </sheetData>
  <conditionalFormatting sqref="A3:E19">
    <cfRule type="expression" dxfId="28" priority="2">
      <formula>$A2&lt;&gt;$A3</formula>
    </cfRule>
  </conditionalFormatting>
  <conditionalFormatting sqref="E3:E19">
    <cfRule type="cellIs" dxfId="27" priority="1" operator="greaterThan">
      <formula>500</formula>
    </cfRule>
  </conditionalFormatting>
  <hyperlinks>
    <hyperlink ref="M1" location="Intro!A1" display="Intro"/>
  </hyperlinks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Q16"/>
  <sheetViews>
    <sheetView zoomScale="110" zoomScaleNormal="110" workbookViewId="0">
      <selection activeCell="G1" sqref="G1"/>
    </sheetView>
  </sheetViews>
  <sheetFormatPr defaultRowHeight="12.75" x14ac:dyDescent="0.2"/>
  <cols>
    <col min="1" max="1" width="7.28515625" customWidth="1"/>
    <col min="2" max="2" width="10.42578125" customWidth="1"/>
    <col min="3" max="3" width="8.140625" customWidth="1"/>
    <col min="4" max="4" width="5.42578125" customWidth="1"/>
    <col min="5" max="5" width="5.5703125" customWidth="1"/>
    <col min="6" max="6" width="6.85546875" customWidth="1"/>
    <col min="8" max="9" width="2.28515625" customWidth="1"/>
  </cols>
  <sheetData>
    <row r="1" spans="1:17" ht="15" x14ac:dyDescent="0.25">
      <c r="A1" s="8" t="s">
        <v>137</v>
      </c>
      <c r="G1" s="155" t="s">
        <v>276</v>
      </c>
      <c r="J1" s="8" t="s">
        <v>138</v>
      </c>
    </row>
    <row r="4" spans="1:17" x14ac:dyDescent="0.2">
      <c r="A4" s="22" t="s">
        <v>0</v>
      </c>
      <c r="B4" s="22" t="s">
        <v>127</v>
      </c>
      <c r="C4" s="22" t="s">
        <v>85</v>
      </c>
      <c r="D4" s="22" t="s">
        <v>1</v>
      </c>
      <c r="E4" s="22" t="s">
        <v>2</v>
      </c>
      <c r="F4" s="22" t="s">
        <v>3</v>
      </c>
      <c r="G4" s="22" t="s">
        <v>135</v>
      </c>
      <c r="H4" s="50" t="s">
        <v>139</v>
      </c>
      <c r="J4" s="22" t="s">
        <v>0</v>
      </c>
      <c r="K4" s="22" t="s">
        <v>127</v>
      </c>
      <c r="L4" s="22" t="s">
        <v>85</v>
      </c>
      <c r="M4" s="22" t="s">
        <v>1</v>
      </c>
      <c r="N4" s="22" t="s">
        <v>2</v>
      </c>
      <c r="O4" s="22" t="s">
        <v>3</v>
      </c>
      <c r="P4" s="22" t="s">
        <v>135</v>
      </c>
      <c r="Q4" s="50" t="s">
        <v>139</v>
      </c>
    </row>
    <row r="5" spans="1:17" x14ac:dyDescent="0.2">
      <c r="A5" s="61">
        <v>41376</v>
      </c>
      <c r="B5" t="s">
        <v>128</v>
      </c>
      <c r="C5" t="s">
        <v>131</v>
      </c>
      <c r="D5" s="62">
        <v>71</v>
      </c>
      <c r="E5" s="62">
        <v>29</v>
      </c>
      <c r="F5" s="62">
        <f>E5*D5</f>
        <v>2059</v>
      </c>
      <c r="G5" t="str">
        <f>CONCATENATE(A5,B5,C5,D5,E5,F5)</f>
        <v>41376ABC CoLamps71292059</v>
      </c>
      <c r="H5" s="50" t="s">
        <v>139</v>
      </c>
      <c r="J5" s="61">
        <v>41376</v>
      </c>
      <c r="K5" t="s">
        <v>128</v>
      </c>
      <c r="L5" t="s">
        <v>131</v>
      </c>
      <c r="M5" s="62">
        <v>71</v>
      </c>
      <c r="N5" s="62">
        <v>29</v>
      </c>
      <c r="O5" s="62">
        <f t="shared" ref="O5:O11" si="0">N5*M5</f>
        <v>2059</v>
      </c>
      <c r="P5" t="str">
        <f t="shared" ref="P5:P11" si="1">CONCATENATE(J5,K5,L5,M5,N5,O5)</f>
        <v>41376ABC CoLamps71292059</v>
      </c>
      <c r="Q5" s="50" t="s">
        <v>139</v>
      </c>
    </row>
    <row r="6" spans="1:17" x14ac:dyDescent="0.2">
      <c r="A6" s="61">
        <v>41377</v>
      </c>
      <c r="B6" t="s">
        <v>129</v>
      </c>
      <c r="C6" t="s">
        <v>132</v>
      </c>
      <c r="D6" s="62">
        <v>85</v>
      </c>
      <c r="E6" s="62">
        <v>30</v>
      </c>
      <c r="F6" s="62">
        <f t="shared" ref="F6:F7" si="2">E6*D6</f>
        <v>2550</v>
      </c>
      <c r="G6" t="str">
        <f t="shared" ref="G6:G11" si="3">CONCATENATE(A6,B6,C6,D6,E6,F6)</f>
        <v>41377Mega LtdTables85302550</v>
      </c>
      <c r="H6" s="50" t="s">
        <v>139</v>
      </c>
      <c r="J6" s="61">
        <v>41377</v>
      </c>
      <c r="K6" t="s">
        <v>129</v>
      </c>
      <c r="L6" t="s">
        <v>132</v>
      </c>
      <c r="M6" s="62">
        <v>85</v>
      </c>
      <c r="N6" s="62">
        <v>30</v>
      </c>
      <c r="O6" s="62">
        <f t="shared" si="0"/>
        <v>2550</v>
      </c>
      <c r="P6" t="str">
        <f t="shared" si="1"/>
        <v>41377Mega LtdTables85302550</v>
      </c>
      <c r="Q6" s="50" t="s">
        <v>139</v>
      </c>
    </row>
    <row r="7" spans="1:17" x14ac:dyDescent="0.2">
      <c r="A7" s="61">
        <v>41378</v>
      </c>
      <c r="B7" t="s">
        <v>130</v>
      </c>
      <c r="C7" t="s">
        <v>133</v>
      </c>
      <c r="D7" s="62">
        <v>41</v>
      </c>
      <c r="E7" s="62">
        <v>77</v>
      </c>
      <c r="F7" s="62">
        <f t="shared" si="2"/>
        <v>3157</v>
      </c>
      <c r="G7" t="str">
        <f t="shared" si="3"/>
        <v>41378Big IncDesks41773157</v>
      </c>
      <c r="H7" s="50" t="s">
        <v>139</v>
      </c>
      <c r="J7" s="61">
        <v>41378</v>
      </c>
      <c r="K7" t="s">
        <v>130</v>
      </c>
      <c r="L7" t="s">
        <v>133</v>
      </c>
      <c r="M7" s="62">
        <v>41</v>
      </c>
      <c r="N7" s="62">
        <v>77</v>
      </c>
      <c r="O7" s="62">
        <f t="shared" si="0"/>
        <v>3157</v>
      </c>
      <c r="P7" t="str">
        <f t="shared" si="1"/>
        <v>41378Big IncDesks41773157</v>
      </c>
      <c r="Q7" s="50" t="s">
        <v>139</v>
      </c>
    </row>
    <row r="8" spans="1:17" x14ac:dyDescent="0.2">
      <c r="A8" s="61">
        <v>41379</v>
      </c>
      <c r="B8" t="s">
        <v>129</v>
      </c>
      <c r="C8" t="s">
        <v>134</v>
      </c>
      <c r="D8" s="62">
        <v>10</v>
      </c>
      <c r="E8" s="62">
        <v>90</v>
      </c>
      <c r="F8" s="62">
        <f t="shared" ref="F8:F9" si="4">E8*D8</f>
        <v>900</v>
      </c>
      <c r="G8" t="str">
        <f t="shared" si="3"/>
        <v>41379Mega LtdChairs1090900</v>
      </c>
      <c r="H8" s="50" t="s">
        <v>139</v>
      </c>
      <c r="J8" s="61">
        <v>41379</v>
      </c>
      <c r="K8" t="s">
        <v>129</v>
      </c>
      <c r="L8" t="s">
        <v>134</v>
      </c>
      <c r="M8" s="62">
        <v>10</v>
      </c>
      <c r="N8" s="62">
        <v>90</v>
      </c>
      <c r="O8" s="62">
        <f t="shared" si="0"/>
        <v>900</v>
      </c>
      <c r="P8" t="str">
        <f t="shared" si="1"/>
        <v>41379Mega LtdChairs1090900</v>
      </c>
      <c r="Q8" s="50" t="s">
        <v>139</v>
      </c>
    </row>
    <row r="9" spans="1:17" x14ac:dyDescent="0.2">
      <c r="A9" s="61">
        <v>41380</v>
      </c>
      <c r="B9" t="s">
        <v>130</v>
      </c>
      <c r="C9" t="s">
        <v>133</v>
      </c>
      <c r="D9" s="62">
        <v>25</v>
      </c>
      <c r="E9" s="62">
        <v>77</v>
      </c>
      <c r="F9" s="62">
        <f t="shared" si="4"/>
        <v>1925</v>
      </c>
      <c r="G9" t="str">
        <f t="shared" si="3"/>
        <v>41380Big IncDesks25771925</v>
      </c>
      <c r="H9" s="50" t="s">
        <v>139</v>
      </c>
      <c r="J9" s="61">
        <v>41380</v>
      </c>
      <c r="K9" t="s">
        <v>130</v>
      </c>
      <c r="L9" t="s">
        <v>133</v>
      </c>
      <c r="M9" s="62">
        <v>25</v>
      </c>
      <c r="N9" s="62">
        <v>77</v>
      </c>
      <c r="O9" s="62">
        <f t="shared" si="0"/>
        <v>1925</v>
      </c>
      <c r="P9" t="str">
        <f t="shared" si="1"/>
        <v>41380Big IncDesks25771925</v>
      </c>
      <c r="Q9" s="50" t="s">
        <v>139</v>
      </c>
    </row>
    <row r="10" spans="1:17" x14ac:dyDescent="0.2">
      <c r="A10" s="61">
        <v>41376</v>
      </c>
      <c r="B10" t="s">
        <v>128</v>
      </c>
      <c r="C10" t="s">
        <v>131</v>
      </c>
      <c r="D10" s="62">
        <v>71</v>
      </c>
      <c r="E10" s="62">
        <v>29</v>
      </c>
      <c r="F10" s="62">
        <f>E10*D10</f>
        <v>2059</v>
      </c>
      <c r="G10" t="str">
        <f t="shared" si="3"/>
        <v>41376ABC CoLamps71292059</v>
      </c>
      <c r="H10" s="50" t="s">
        <v>139</v>
      </c>
      <c r="J10" s="61">
        <v>41376</v>
      </c>
      <c r="K10" t="s">
        <v>128</v>
      </c>
      <c r="L10" t="s">
        <v>131</v>
      </c>
      <c r="M10" s="62">
        <v>71</v>
      </c>
      <c r="N10" s="62">
        <v>29</v>
      </c>
      <c r="O10" s="62">
        <f t="shared" si="0"/>
        <v>2059</v>
      </c>
      <c r="P10" t="str">
        <f t="shared" si="1"/>
        <v>41376ABC CoLamps71292059</v>
      </c>
      <c r="Q10" s="50" t="s">
        <v>139</v>
      </c>
    </row>
    <row r="11" spans="1:17" x14ac:dyDescent="0.2">
      <c r="A11" s="61">
        <v>41377</v>
      </c>
      <c r="B11" t="s">
        <v>129</v>
      </c>
      <c r="C11" t="s">
        <v>132</v>
      </c>
      <c r="D11" s="62">
        <v>20</v>
      </c>
      <c r="E11" s="62">
        <v>30</v>
      </c>
      <c r="F11" s="62">
        <f t="shared" ref="F11" si="5">E11*D11</f>
        <v>600</v>
      </c>
      <c r="G11" t="str">
        <f t="shared" si="3"/>
        <v>41377Mega LtdTables2030600</v>
      </c>
      <c r="H11" s="50" t="s">
        <v>139</v>
      </c>
      <c r="J11" s="61">
        <v>41377</v>
      </c>
      <c r="K11" t="s">
        <v>129</v>
      </c>
      <c r="L11" t="s">
        <v>132</v>
      </c>
      <c r="M11" s="62">
        <v>20</v>
      </c>
      <c r="N11" s="62">
        <v>30</v>
      </c>
      <c r="O11" s="62">
        <f t="shared" si="0"/>
        <v>600</v>
      </c>
      <c r="P11" t="str">
        <f t="shared" si="1"/>
        <v>41377Mega LtdTables2030600</v>
      </c>
      <c r="Q11" s="50" t="s">
        <v>139</v>
      </c>
    </row>
    <row r="16" spans="1:17" x14ac:dyDescent="0.2">
      <c r="C16" s="141" t="s">
        <v>213</v>
      </c>
    </row>
  </sheetData>
  <conditionalFormatting sqref="A5:F11">
    <cfRule type="expression" dxfId="24" priority="4">
      <formula>COUNTIF($G$5:$G$11,$G5)&gt;1</formula>
    </cfRule>
  </conditionalFormatting>
  <conditionalFormatting sqref="J5:O11">
    <cfRule type="expression" dxfId="23" priority="1">
      <formula>COUNTIF($G$5:$G5,$G5)&gt;1</formula>
    </cfRule>
  </conditionalFormatting>
  <hyperlinks>
    <hyperlink ref="C16" r:id="rId1" location="duprecord"/>
    <hyperlink ref="G1" location="Intro!A1" display="Intro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1"/>
  <sheetViews>
    <sheetView workbookViewId="0">
      <selection activeCell="J1" sqref="J1"/>
    </sheetView>
  </sheetViews>
  <sheetFormatPr defaultRowHeight="12.75" x14ac:dyDescent="0.2"/>
  <cols>
    <col min="1" max="1" width="10.42578125" customWidth="1"/>
    <col min="2" max="2" width="9.140625" style="4"/>
  </cols>
  <sheetData>
    <row r="1" spans="1:10" s="6" customFormat="1" ht="16.5" x14ac:dyDescent="0.3">
      <c r="A1" s="5" t="s">
        <v>0</v>
      </c>
      <c r="B1" s="5" t="s">
        <v>9</v>
      </c>
      <c r="D1" s="8" t="s">
        <v>25</v>
      </c>
      <c r="J1" s="155" t="s">
        <v>276</v>
      </c>
    </row>
    <row r="2" spans="1:10" x14ac:dyDescent="0.2">
      <c r="A2" s="7">
        <f ca="1">TODAY()+29</f>
        <v>43344</v>
      </c>
      <c r="B2" s="4">
        <f ca="1">A2-TODAY()</f>
        <v>29</v>
      </c>
    </row>
    <row r="3" spans="1:10" x14ac:dyDescent="0.2">
      <c r="A3" s="7">
        <f ca="1">A2+1</f>
        <v>43345</v>
      </c>
      <c r="B3" s="4">
        <f ca="1">A3-TODAY()</f>
        <v>30</v>
      </c>
    </row>
    <row r="4" spans="1:10" x14ac:dyDescent="0.2">
      <c r="A4" s="7">
        <f ca="1">A3+1</f>
        <v>43346</v>
      </c>
      <c r="B4" s="4">
        <f ca="1">A4-TODAY()</f>
        <v>31</v>
      </c>
    </row>
    <row r="11" spans="1:10" x14ac:dyDescent="0.2">
      <c r="D11" s="141" t="s">
        <v>215</v>
      </c>
    </row>
  </sheetData>
  <phoneticPr fontId="6" type="noConversion"/>
  <conditionalFormatting sqref="A3:A4">
    <cfRule type="expression" dxfId="22" priority="1" stopIfTrue="1">
      <formula>AND(A3-TODAY()&gt;=0,A3-TODAY()&lt;=30)</formula>
    </cfRule>
  </conditionalFormatting>
  <conditionalFormatting sqref="A2">
    <cfRule type="expression" dxfId="21" priority="2" stopIfTrue="1">
      <formula>AND(A2-TODAY()&gt;=0,A2-TODAY()&lt;=30)</formula>
    </cfRule>
  </conditionalFormatting>
  <hyperlinks>
    <hyperlink ref="D11" r:id="rId1" location="Expiry"/>
    <hyperlink ref="J1" location="Intro!A1" display="Intro"/>
  </hyperlinks>
  <pageMargins left="0.75" right="0.75" top="1" bottom="1" header="0.5" footer="0.5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10"/>
  <sheetViews>
    <sheetView workbookViewId="0">
      <selection activeCell="I1" sqref="I1"/>
    </sheetView>
  </sheetViews>
  <sheetFormatPr defaultRowHeight="12.75" x14ac:dyDescent="0.2"/>
  <cols>
    <col min="2" max="2" width="10.42578125" customWidth="1"/>
    <col min="7" max="7" width="6.42578125" customWidth="1"/>
  </cols>
  <sheetData>
    <row r="1" spans="1:9" s="6" customFormat="1" ht="16.5" x14ac:dyDescent="0.3">
      <c r="A1" s="6" t="s">
        <v>125</v>
      </c>
      <c r="B1" s="5" t="s">
        <v>0</v>
      </c>
      <c r="D1" s="59" t="s">
        <v>124</v>
      </c>
      <c r="E1" s="60"/>
      <c r="F1" s="60"/>
      <c r="G1" s="60"/>
      <c r="I1" s="155" t="s">
        <v>276</v>
      </c>
    </row>
    <row r="2" spans="1:9" x14ac:dyDescent="0.2">
      <c r="A2">
        <v>903934</v>
      </c>
      <c r="B2" s="7">
        <f ca="1">TODAY()-3</f>
        <v>43312</v>
      </c>
    </row>
    <row r="3" spans="1:9" x14ac:dyDescent="0.2">
      <c r="A3">
        <v>151598</v>
      </c>
      <c r="B3" s="7">
        <f ca="1">B2+1</f>
        <v>43313</v>
      </c>
    </row>
    <row r="4" spans="1:9" x14ac:dyDescent="0.2">
      <c r="A4">
        <v>969194</v>
      </c>
      <c r="B4" s="7">
        <f t="shared" ref="B4:B7" ca="1" si="0">B3+1</f>
        <v>43314</v>
      </c>
    </row>
    <row r="5" spans="1:9" x14ac:dyDescent="0.2">
      <c r="A5">
        <v>679098</v>
      </c>
      <c r="B5" s="7">
        <f t="shared" ca="1" si="0"/>
        <v>43315</v>
      </c>
    </row>
    <row r="6" spans="1:9" x14ac:dyDescent="0.2">
      <c r="A6">
        <v>862253</v>
      </c>
      <c r="B6" s="7">
        <f t="shared" ca="1" si="0"/>
        <v>43316</v>
      </c>
    </row>
    <row r="7" spans="1:9" x14ac:dyDescent="0.2">
      <c r="A7">
        <v>649340</v>
      </c>
      <c r="B7" s="7">
        <f t="shared" ca="1" si="0"/>
        <v>43317</v>
      </c>
    </row>
    <row r="10" spans="1:9" x14ac:dyDescent="0.2">
      <c r="D10" s="141" t="s">
        <v>214</v>
      </c>
    </row>
  </sheetData>
  <conditionalFormatting sqref="B2:B7">
    <cfRule type="expression" dxfId="20" priority="2">
      <formula>B2&lt;TODAY()</formula>
    </cfRule>
  </conditionalFormatting>
  <hyperlinks>
    <hyperlink ref="D10" r:id="rId1" location="expired"/>
    <hyperlink ref="I1" location="Intro!A1" display="Intro"/>
  </hyperlinks>
  <pageMargins left="0.75" right="0.75" top="1" bottom="1" header="0.5" footer="0.5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M25"/>
  <sheetViews>
    <sheetView zoomScaleNormal="100" workbookViewId="0">
      <selection activeCell="G2" sqref="G2"/>
    </sheetView>
  </sheetViews>
  <sheetFormatPr defaultColWidth="8.85546875" defaultRowHeight="12.75" x14ac:dyDescent="0.2"/>
  <cols>
    <col min="1" max="1" width="9.28515625" style="63" customWidth="1"/>
    <col min="2" max="2" width="12.42578125" style="63" customWidth="1"/>
    <col min="3" max="3" width="8.85546875" style="63"/>
    <col min="4" max="5" width="3.7109375" style="63" customWidth="1"/>
    <col min="6" max="7" width="8.85546875" style="63" customWidth="1"/>
    <col min="8" max="16384" width="8.85546875" style="63"/>
  </cols>
  <sheetData>
    <row r="1" spans="2:13" ht="4.9000000000000004" customHeight="1" x14ac:dyDescent="0.2"/>
    <row r="2" spans="2:13" ht="15.75" thickBot="1" x14ac:dyDescent="0.3">
      <c r="B2" s="64" t="s">
        <v>141</v>
      </c>
      <c r="G2" s="155" t="s">
        <v>276</v>
      </c>
    </row>
    <row r="3" spans="2:13" ht="47.25" thickBot="1" x14ac:dyDescent="0.4">
      <c r="B3" s="65">
        <v>80</v>
      </c>
      <c r="C3" s="66" t="s">
        <v>37</v>
      </c>
      <c r="I3" s="67" t="s">
        <v>142</v>
      </c>
      <c r="J3" s="68">
        <f>ROUND(CONVERT(B3,"F","C"),0)</f>
        <v>27</v>
      </c>
      <c r="K3" s="69" t="s">
        <v>143</v>
      </c>
      <c r="M3" s="70" t="s">
        <v>144</v>
      </c>
    </row>
    <row r="5" spans="2:13" ht="15.75" thickBot="1" x14ac:dyDescent="0.3">
      <c r="G5" s="71" t="s">
        <v>37</v>
      </c>
      <c r="J5" s="141" t="s">
        <v>216</v>
      </c>
    </row>
    <row r="6" spans="2:13" x14ac:dyDescent="0.2">
      <c r="F6" s="63">
        <v>140</v>
      </c>
      <c r="G6" s="72">
        <f>IF($B$3=F6,"",IF(AND($B$3&gt;F6,$B$3&lt;F5),"",F6))</f>
        <v>140</v>
      </c>
    </row>
    <row r="7" spans="2:13" x14ac:dyDescent="0.2">
      <c r="F7" s="63">
        <v>130</v>
      </c>
      <c r="G7" s="73">
        <f t="shared" ref="G7:G25" si="0">IF($B$3=F7,"",IF(AND($B$3&gt;F7,$B$3&lt;F6),"",F7))</f>
        <v>130</v>
      </c>
    </row>
    <row r="8" spans="2:13" x14ac:dyDescent="0.2">
      <c r="F8" s="63">
        <v>120</v>
      </c>
      <c r="G8" s="73">
        <f t="shared" si="0"/>
        <v>120</v>
      </c>
    </row>
    <row r="9" spans="2:13" x14ac:dyDescent="0.2">
      <c r="F9" s="63">
        <v>110</v>
      </c>
      <c r="G9" s="73">
        <f t="shared" si="0"/>
        <v>110</v>
      </c>
    </row>
    <row r="10" spans="2:13" x14ac:dyDescent="0.2">
      <c r="F10" s="63">
        <v>100</v>
      </c>
      <c r="G10" s="73">
        <f t="shared" si="0"/>
        <v>100</v>
      </c>
    </row>
    <row r="11" spans="2:13" x14ac:dyDescent="0.2">
      <c r="F11" s="63">
        <v>90</v>
      </c>
      <c r="G11" s="73">
        <f t="shared" si="0"/>
        <v>90</v>
      </c>
    </row>
    <row r="12" spans="2:13" x14ac:dyDescent="0.2">
      <c r="F12" s="63">
        <v>80</v>
      </c>
      <c r="G12" s="73" t="str">
        <f t="shared" si="0"/>
        <v/>
      </c>
    </row>
    <row r="13" spans="2:13" x14ac:dyDescent="0.2">
      <c r="F13" s="63">
        <v>70</v>
      </c>
      <c r="G13" s="73">
        <f t="shared" si="0"/>
        <v>70</v>
      </c>
    </row>
    <row r="14" spans="2:13" x14ac:dyDescent="0.2">
      <c r="F14" s="63">
        <v>60</v>
      </c>
      <c r="G14" s="73">
        <f t="shared" si="0"/>
        <v>60</v>
      </c>
    </row>
    <row r="15" spans="2:13" x14ac:dyDescent="0.2">
      <c r="F15" s="63">
        <v>50</v>
      </c>
      <c r="G15" s="73">
        <f t="shared" si="0"/>
        <v>50</v>
      </c>
    </row>
    <row r="16" spans="2:13" x14ac:dyDescent="0.2">
      <c r="F16" s="63">
        <v>40</v>
      </c>
      <c r="G16" s="73">
        <f t="shared" si="0"/>
        <v>40</v>
      </c>
    </row>
    <row r="17" spans="6:7" x14ac:dyDescent="0.2">
      <c r="F17" s="63">
        <v>30</v>
      </c>
      <c r="G17" s="73">
        <f t="shared" si="0"/>
        <v>30</v>
      </c>
    </row>
    <row r="18" spans="6:7" x14ac:dyDescent="0.2">
      <c r="F18" s="63">
        <v>20</v>
      </c>
      <c r="G18" s="73">
        <f t="shared" si="0"/>
        <v>20</v>
      </c>
    </row>
    <row r="19" spans="6:7" x14ac:dyDescent="0.2">
      <c r="F19" s="63">
        <v>10</v>
      </c>
      <c r="G19" s="73">
        <f t="shared" si="0"/>
        <v>10</v>
      </c>
    </row>
    <row r="20" spans="6:7" x14ac:dyDescent="0.2">
      <c r="F20" s="63">
        <v>0</v>
      </c>
      <c r="G20" s="73">
        <f t="shared" si="0"/>
        <v>0</v>
      </c>
    </row>
    <row r="21" spans="6:7" x14ac:dyDescent="0.2">
      <c r="F21" s="63">
        <v>-10</v>
      </c>
      <c r="G21" s="73">
        <f t="shared" si="0"/>
        <v>-10</v>
      </c>
    </row>
    <row r="22" spans="6:7" x14ac:dyDescent="0.2">
      <c r="F22" s="63">
        <v>-20</v>
      </c>
      <c r="G22" s="73">
        <f t="shared" si="0"/>
        <v>-20</v>
      </c>
    </row>
    <row r="23" spans="6:7" x14ac:dyDescent="0.2">
      <c r="F23" s="63">
        <v>-30</v>
      </c>
      <c r="G23" s="73">
        <f t="shared" si="0"/>
        <v>-30</v>
      </c>
    </row>
    <row r="24" spans="6:7" x14ac:dyDescent="0.2">
      <c r="F24" s="63">
        <v>-40</v>
      </c>
      <c r="G24" s="73">
        <f t="shared" si="0"/>
        <v>-40</v>
      </c>
    </row>
    <row r="25" spans="6:7" ht="13.5" thickBot="1" x14ac:dyDescent="0.25">
      <c r="F25" s="63">
        <v>-50</v>
      </c>
      <c r="G25" s="74">
        <f t="shared" si="0"/>
        <v>-50</v>
      </c>
    </row>
  </sheetData>
  <conditionalFormatting sqref="G6:G25 B3">
    <cfRule type="colorScale" priority="1">
      <colorScale>
        <cfvo type="min"/>
        <cfvo type="percentile" val="50"/>
        <cfvo type="max"/>
        <color theme="4" tint="-0.249977111117893"/>
        <color rgb="FFFCFCFF"/>
        <color rgb="FFFF0000"/>
      </colorScale>
    </cfRule>
  </conditionalFormatting>
  <hyperlinks>
    <hyperlink ref="J5" r:id="rId1" location="tempcolor"/>
    <hyperlink ref="G2" location="Intro!A1" display="Intro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8"/>
  <sheetViews>
    <sheetView workbookViewId="0">
      <selection activeCell="O1" sqref="O1"/>
    </sheetView>
  </sheetViews>
  <sheetFormatPr defaultColWidth="9.140625" defaultRowHeight="12.75" x14ac:dyDescent="0.2"/>
  <cols>
    <col min="1" max="1" width="7.5703125" style="15" customWidth="1"/>
    <col min="2" max="6" width="3.42578125" style="15" customWidth="1"/>
    <col min="7" max="7" width="2.5703125" style="15" customWidth="1"/>
    <col min="8" max="8" width="2" style="15" bestFit="1" customWidth="1"/>
    <col min="9" max="16384" width="9.140625" style="15"/>
  </cols>
  <sheetData>
    <row r="1" spans="1:15" ht="19.5" customHeight="1" x14ac:dyDescent="0.25">
      <c r="A1" s="13"/>
      <c r="B1" s="14" t="s">
        <v>34</v>
      </c>
      <c r="C1" s="14" t="s">
        <v>35</v>
      </c>
      <c r="D1" s="14" t="s">
        <v>36</v>
      </c>
      <c r="E1" s="14" t="s">
        <v>35</v>
      </c>
      <c r="F1" s="14" t="s">
        <v>37</v>
      </c>
      <c r="H1" s="18" t="s">
        <v>30</v>
      </c>
      <c r="J1" s="16" t="s">
        <v>29</v>
      </c>
      <c r="O1" s="155" t="s">
        <v>276</v>
      </c>
    </row>
    <row r="2" spans="1:15" ht="19.5" customHeight="1" x14ac:dyDescent="0.2">
      <c r="A2" s="14" t="s">
        <v>31</v>
      </c>
      <c r="B2" s="17"/>
      <c r="C2" s="13"/>
      <c r="D2" s="13"/>
      <c r="E2" s="17" t="s">
        <v>30</v>
      </c>
      <c r="F2" s="13"/>
    </row>
    <row r="3" spans="1:15" ht="19.5" customHeight="1" x14ac:dyDescent="0.2">
      <c r="A3" s="14" t="s">
        <v>32</v>
      </c>
      <c r="B3" s="13"/>
      <c r="C3" s="17" t="s">
        <v>30</v>
      </c>
      <c r="D3" s="17" t="s">
        <v>30</v>
      </c>
      <c r="E3" s="13"/>
      <c r="F3" s="13"/>
    </row>
    <row r="4" spans="1:15" ht="19.5" customHeight="1" x14ac:dyDescent="0.2">
      <c r="A4" s="14" t="s">
        <v>33</v>
      </c>
      <c r="B4" s="13"/>
      <c r="C4" s="13"/>
      <c r="D4" s="13"/>
      <c r="E4" s="13"/>
      <c r="F4" s="13"/>
    </row>
    <row r="5" spans="1:15" ht="19.5" customHeight="1" x14ac:dyDescent="0.2"/>
    <row r="6" spans="1:15" ht="19.5" customHeight="1" x14ac:dyDescent="0.2">
      <c r="I6" s="143" t="s">
        <v>217</v>
      </c>
    </row>
    <row r="7" spans="1:15" x14ac:dyDescent="0.2">
      <c r="I7" s="144"/>
    </row>
    <row r="8" spans="1:15" x14ac:dyDescent="0.2">
      <c r="I8" s="144"/>
    </row>
  </sheetData>
  <phoneticPr fontId="6" type="noConversion"/>
  <conditionalFormatting sqref="B2:F4">
    <cfRule type="expression" dxfId="19" priority="1" stopIfTrue="1">
      <formula>$H$1="x"</formula>
    </cfRule>
  </conditionalFormatting>
  <hyperlinks>
    <hyperlink ref="I6" r:id="rId1" location="Print"/>
    <hyperlink ref="O1" location="Intro!A1" display="Intro"/>
  </hyperlinks>
  <pageMargins left="0.75" right="0.75" top="1" bottom="1" header="0.5" footer="0.5"/>
  <pageSetup orientation="portrait" r:id="rId2"/>
  <headerFooter alignWithMargins="0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H14"/>
  <sheetViews>
    <sheetView workbookViewId="0">
      <selection activeCell="H1" sqref="H1"/>
    </sheetView>
  </sheetViews>
  <sheetFormatPr defaultRowHeight="12.75" x14ac:dyDescent="0.2"/>
  <cols>
    <col min="1" max="1" width="3.85546875" customWidth="1"/>
    <col min="2" max="2" width="8.5703125" customWidth="1"/>
    <col min="3" max="3" width="4" bestFit="1" customWidth="1"/>
    <col min="4" max="4" width="14.28515625" bestFit="1" customWidth="1"/>
    <col min="5" max="5" width="7.28515625" bestFit="1" customWidth="1"/>
    <col min="6" max="7" width="12.28515625" bestFit="1" customWidth="1"/>
    <col min="8" max="8" width="49.7109375" bestFit="1" customWidth="1"/>
    <col min="9" max="9" width="15.42578125" bestFit="1" customWidth="1"/>
  </cols>
  <sheetData>
    <row r="1" spans="1:8" ht="15" x14ac:dyDescent="0.25">
      <c r="B1" s="4" t="s">
        <v>26</v>
      </c>
      <c r="C1" s="4"/>
      <c r="E1" s="146" t="s">
        <v>233</v>
      </c>
      <c r="F1" s="146" t="s">
        <v>234</v>
      </c>
      <c r="H1" s="155" t="s">
        <v>276</v>
      </c>
    </row>
    <row r="2" spans="1:8" x14ac:dyDescent="0.2">
      <c r="B2" s="149" t="s">
        <v>229</v>
      </c>
      <c r="E2" s="147" t="s">
        <v>229</v>
      </c>
      <c r="F2" s="148" t="s">
        <v>230</v>
      </c>
      <c r="H2" s="50" t="s">
        <v>236</v>
      </c>
    </row>
    <row r="3" spans="1:8" x14ac:dyDescent="0.2">
      <c r="H3" s="141" t="s">
        <v>237</v>
      </c>
    </row>
    <row r="4" spans="1:8" x14ac:dyDescent="0.2">
      <c r="A4" s="2" t="s">
        <v>231</v>
      </c>
      <c r="B4" s="2" t="s">
        <v>232</v>
      </c>
      <c r="C4" s="2" t="s">
        <v>46</v>
      </c>
      <c r="D4" s="2" t="s">
        <v>226</v>
      </c>
    </row>
    <row r="5" spans="1:8" x14ac:dyDescent="0.2">
      <c r="A5" s="4">
        <v>1</v>
      </c>
      <c r="B5" t="s">
        <v>131</v>
      </c>
      <c r="C5">
        <v>71</v>
      </c>
      <c r="D5" t="s">
        <v>227</v>
      </c>
    </row>
    <row r="6" spans="1:8" x14ac:dyDescent="0.2">
      <c r="A6" s="4">
        <v>2</v>
      </c>
      <c r="B6" t="s">
        <v>132</v>
      </c>
      <c r="C6">
        <v>85</v>
      </c>
      <c r="D6" t="s">
        <v>228</v>
      </c>
    </row>
    <row r="7" spans="1:8" x14ac:dyDescent="0.2">
      <c r="A7" s="4">
        <v>3</v>
      </c>
      <c r="B7" t="s">
        <v>133</v>
      </c>
      <c r="C7">
        <v>41</v>
      </c>
      <c r="D7" t="s">
        <v>230</v>
      </c>
    </row>
    <row r="8" spans="1:8" x14ac:dyDescent="0.2">
      <c r="A8" s="4">
        <v>4</v>
      </c>
      <c r="B8" t="s">
        <v>134</v>
      </c>
      <c r="C8">
        <v>10</v>
      </c>
      <c r="D8" t="s">
        <v>228</v>
      </c>
    </row>
    <row r="9" spans="1:8" x14ac:dyDescent="0.2">
      <c r="A9" s="4">
        <v>5</v>
      </c>
      <c r="B9" t="s">
        <v>133</v>
      </c>
      <c r="C9">
        <v>25</v>
      </c>
      <c r="D9" t="s">
        <v>227</v>
      </c>
    </row>
    <row r="10" spans="1:8" x14ac:dyDescent="0.2">
      <c r="A10" s="4">
        <v>6</v>
      </c>
      <c r="B10" t="s">
        <v>131</v>
      </c>
      <c r="C10">
        <v>71</v>
      </c>
      <c r="D10" t="s">
        <v>230</v>
      </c>
    </row>
    <row r="11" spans="1:8" x14ac:dyDescent="0.2">
      <c r="A11" s="4">
        <v>7</v>
      </c>
      <c r="B11" t="s">
        <v>132</v>
      </c>
      <c r="C11">
        <v>20</v>
      </c>
      <c r="D11" t="s">
        <v>228</v>
      </c>
    </row>
    <row r="12" spans="1:8" x14ac:dyDescent="0.2">
      <c r="A12" s="4">
        <v>8</v>
      </c>
      <c r="B12" t="s">
        <v>132</v>
      </c>
      <c r="C12">
        <v>15</v>
      </c>
      <c r="D12" t="s">
        <v>227</v>
      </c>
    </row>
    <row r="13" spans="1:8" x14ac:dyDescent="0.2">
      <c r="A13" s="4">
        <v>9</v>
      </c>
      <c r="B13" t="s">
        <v>133</v>
      </c>
      <c r="C13">
        <v>12</v>
      </c>
      <c r="D13" t="s">
        <v>230</v>
      </c>
    </row>
    <row r="14" spans="1:8" x14ac:dyDescent="0.2">
      <c r="A14" s="4">
        <v>10</v>
      </c>
      <c r="B14" t="s">
        <v>134</v>
      </c>
      <c r="C14">
        <v>35</v>
      </c>
      <c r="D14" t="s">
        <v>230</v>
      </c>
    </row>
  </sheetData>
  <conditionalFormatting sqref="D5:D14">
    <cfRule type="expression" dxfId="18" priority="1">
      <formula>AND($B$2=$E$2,D5=$F$2)</formula>
    </cfRule>
  </conditionalFormatting>
  <hyperlinks>
    <hyperlink ref="H3" r:id="rId1" location="2cond"/>
    <hyperlink ref="H1" location="Intro!A1" display="Intro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"/>
  <sheetViews>
    <sheetView workbookViewId="0">
      <selection activeCell="C23" sqref="C23"/>
    </sheetView>
  </sheetViews>
  <sheetFormatPr defaultRowHeight="12.75" x14ac:dyDescent="0.2"/>
  <cols>
    <col min="1" max="1" width="11.140625" customWidth="1"/>
    <col min="2" max="2" width="9.7109375" customWidth="1"/>
  </cols>
  <sheetData>
    <row r="1" spans="1:10" ht="15" x14ac:dyDescent="0.25">
      <c r="A1" s="2" t="s">
        <v>45</v>
      </c>
      <c r="B1" s="2" t="s">
        <v>1</v>
      </c>
      <c r="D1" s="141" t="s">
        <v>223</v>
      </c>
      <c r="J1" s="155" t="s">
        <v>276</v>
      </c>
    </row>
    <row r="2" spans="1:10" x14ac:dyDescent="0.2">
      <c r="A2" s="51" t="s">
        <v>110</v>
      </c>
      <c r="B2">
        <v>69</v>
      </c>
    </row>
    <row r="3" spans="1:10" x14ac:dyDescent="0.2">
      <c r="A3" s="51" t="s">
        <v>111</v>
      </c>
      <c r="B3">
        <v>86</v>
      </c>
    </row>
    <row r="4" spans="1:10" x14ac:dyDescent="0.2">
      <c r="A4" s="51" t="s">
        <v>112</v>
      </c>
      <c r="B4">
        <v>54</v>
      </c>
    </row>
    <row r="5" spans="1:10" x14ac:dyDescent="0.2">
      <c r="A5" s="51" t="s">
        <v>113</v>
      </c>
      <c r="B5">
        <v>62</v>
      </c>
    </row>
    <row r="6" spans="1:10" x14ac:dyDescent="0.2">
      <c r="A6" s="51" t="s">
        <v>51</v>
      </c>
      <c r="B6">
        <v>48</v>
      </c>
    </row>
    <row r="7" spans="1:10" x14ac:dyDescent="0.2">
      <c r="A7" s="51" t="s">
        <v>114</v>
      </c>
      <c r="B7">
        <v>96</v>
      </c>
    </row>
    <row r="8" spans="1:10" x14ac:dyDescent="0.2">
      <c r="A8" s="51" t="s">
        <v>115</v>
      </c>
      <c r="B8">
        <v>47</v>
      </c>
    </row>
    <row r="9" spans="1:10" x14ac:dyDescent="0.2">
      <c r="A9" s="51" t="s">
        <v>116</v>
      </c>
      <c r="B9">
        <v>72</v>
      </c>
    </row>
    <row r="10" spans="1:10" x14ac:dyDescent="0.2">
      <c r="A10" s="51" t="s">
        <v>117</v>
      </c>
      <c r="B10">
        <v>70</v>
      </c>
    </row>
    <row r="11" spans="1:10" x14ac:dyDescent="0.2">
      <c r="A11" s="51" t="s">
        <v>118</v>
      </c>
      <c r="B11">
        <v>21</v>
      </c>
    </row>
    <row r="12" spans="1:10" x14ac:dyDescent="0.2">
      <c r="A12" s="51" t="s">
        <v>119</v>
      </c>
      <c r="B12">
        <v>65</v>
      </c>
    </row>
    <row r="13" spans="1:10" x14ac:dyDescent="0.2">
      <c r="A13" s="51" t="s">
        <v>120</v>
      </c>
      <c r="B13">
        <v>71</v>
      </c>
    </row>
  </sheetData>
  <phoneticPr fontId="0" type="noConversion"/>
  <conditionalFormatting sqref="B2:B13">
    <cfRule type="cellIs" dxfId="56" priority="1" stopIfTrue="1" operator="greaterThan">
      <formula>75</formula>
    </cfRule>
    <cfRule type="cellIs" dxfId="55" priority="2" stopIfTrue="1" operator="lessThan">
      <formula>50</formula>
    </cfRule>
  </conditionalFormatting>
  <hyperlinks>
    <hyperlink ref="D1" r:id="rId1"/>
    <hyperlink ref="J1" location="Intro!A1" display="Intro"/>
  </hyperlinks>
  <pageMargins left="0.75" right="0.75" top="0.75" bottom="0.75" header="0.5" footer="0.5"/>
  <pageSetup orientation="portrait" r:id="rId2"/>
  <headerFooter alignWithMargins="0">
    <oddFooter xml:space="preserve">&amp;LDeveloped by Contextures Inc.&amp;Cwww.contextures.com
</oddFooter>
  </headerFooter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8"/>
  <sheetViews>
    <sheetView workbookViewId="0">
      <selection activeCell="K1" sqref="K1"/>
    </sheetView>
  </sheetViews>
  <sheetFormatPr defaultRowHeight="12.75" x14ac:dyDescent="0.2"/>
  <sheetData>
    <row r="1" spans="1:11" ht="15" x14ac:dyDescent="0.25">
      <c r="A1" s="36"/>
      <c r="B1" s="37"/>
      <c r="C1" s="38"/>
      <c r="K1" s="155" t="s">
        <v>276</v>
      </c>
    </row>
    <row r="2" spans="1:11" x14ac:dyDescent="0.2">
      <c r="A2" s="39"/>
      <c r="B2" s="40"/>
      <c r="C2" s="41"/>
    </row>
    <row r="3" spans="1:11" x14ac:dyDescent="0.2">
      <c r="A3" s="39"/>
      <c r="B3" s="40"/>
      <c r="C3" s="41"/>
    </row>
    <row r="4" spans="1:11" x14ac:dyDescent="0.2">
      <c r="A4" s="39"/>
      <c r="B4" s="40"/>
      <c r="C4" s="41"/>
    </row>
    <row r="5" spans="1:11" ht="13.5" thickBot="1" x14ac:dyDescent="0.25">
      <c r="A5" s="42"/>
      <c r="B5" s="43"/>
      <c r="C5" s="44"/>
    </row>
    <row r="8" spans="1:11" x14ac:dyDescent="0.2">
      <c r="E8" s="141" t="s">
        <v>218</v>
      </c>
    </row>
  </sheetData>
  <phoneticPr fontId="6" type="noConversion"/>
  <conditionalFormatting sqref="A1:C5">
    <cfRule type="expression" dxfId="17" priority="1">
      <formula>MOD(ROW(),2)</formula>
    </cfRule>
  </conditionalFormatting>
  <hyperlinks>
    <hyperlink ref="E8" r:id="rId1" location="Shade"/>
    <hyperlink ref="K1" location="Intro!A1" display="Intro"/>
  </hyperlinks>
  <pageMargins left="0.75" right="0.75" top="1" bottom="1" header="0.5" footer="0.5"/>
  <pageSetup orientation="portrait" r:id="rId2"/>
  <headerFooter alignWithMargins="0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25"/>
  <sheetViews>
    <sheetView workbookViewId="0">
      <selection activeCell="K1" sqref="K1"/>
    </sheetView>
  </sheetViews>
  <sheetFormatPr defaultRowHeight="12.75" x14ac:dyDescent="0.2"/>
  <cols>
    <col min="5" max="5" width="8.5703125" customWidth="1"/>
    <col min="6" max="6" width="13.140625" bestFit="1" customWidth="1"/>
  </cols>
  <sheetData>
    <row r="1" spans="1:11" ht="15" x14ac:dyDescent="0.25">
      <c r="A1" s="36"/>
      <c r="B1" s="37"/>
      <c r="C1" s="38"/>
      <c r="K1" s="155" t="s">
        <v>276</v>
      </c>
    </row>
    <row r="2" spans="1:11" x14ac:dyDescent="0.2">
      <c r="A2" s="39"/>
      <c r="B2" s="40"/>
      <c r="C2" s="41"/>
    </row>
    <row r="3" spans="1:11" x14ac:dyDescent="0.2">
      <c r="A3" s="39"/>
      <c r="B3" s="40"/>
      <c r="C3" s="41"/>
    </row>
    <row r="4" spans="1:11" x14ac:dyDescent="0.2">
      <c r="A4" s="39"/>
      <c r="B4" s="40"/>
      <c r="C4" s="41"/>
    </row>
    <row r="5" spans="1:11" x14ac:dyDescent="0.2">
      <c r="A5" s="39"/>
      <c r="B5" s="40"/>
      <c r="C5" s="41"/>
    </row>
    <row r="6" spans="1:11" x14ac:dyDescent="0.2">
      <c r="A6" s="39"/>
      <c r="B6" s="40"/>
      <c r="C6" s="41"/>
    </row>
    <row r="7" spans="1:11" x14ac:dyDescent="0.2">
      <c r="A7" s="39"/>
      <c r="B7" s="40"/>
      <c r="C7" s="41"/>
    </row>
    <row r="8" spans="1:11" x14ac:dyDescent="0.2">
      <c r="A8" s="39"/>
      <c r="B8" s="40"/>
      <c r="C8" s="41"/>
      <c r="E8" s="141" t="s">
        <v>219</v>
      </c>
    </row>
    <row r="9" spans="1:11" x14ac:dyDescent="0.2">
      <c r="A9" s="39"/>
      <c r="B9" s="40"/>
      <c r="C9" s="41"/>
    </row>
    <row r="10" spans="1:11" x14ac:dyDescent="0.2">
      <c r="A10" s="39"/>
      <c r="B10" s="40"/>
      <c r="C10" s="41"/>
    </row>
    <row r="11" spans="1:11" x14ac:dyDescent="0.2">
      <c r="A11" s="39"/>
      <c r="B11" s="40"/>
      <c r="C11" s="41"/>
    </row>
    <row r="12" spans="1:11" x14ac:dyDescent="0.2">
      <c r="A12" s="39"/>
      <c r="B12" s="40"/>
      <c r="C12" s="41"/>
    </row>
    <row r="13" spans="1:11" x14ac:dyDescent="0.2">
      <c r="A13" s="39"/>
      <c r="B13" s="40"/>
      <c r="C13" s="41"/>
    </row>
    <row r="14" spans="1:11" x14ac:dyDescent="0.2">
      <c r="A14" s="39"/>
      <c r="B14" s="40"/>
      <c r="C14" s="41"/>
    </row>
    <row r="15" spans="1:11" x14ac:dyDescent="0.2">
      <c r="A15" s="39"/>
      <c r="B15" s="40"/>
      <c r="C15" s="41"/>
    </row>
    <row r="16" spans="1:11" x14ac:dyDescent="0.2">
      <c r="A16" s="39"/>
      <c r="B16" s="40"/>
      <c r="C16" s="41"/>
    </row>
    <row r="17" spans="1:3" x14ac:dyDescent="0.2">
      <c r="A17" s="39"/>
      <c r="B17" s="40"/>
      <c r="C17" s="41"/>
    </row>
    <row r="18" spans="1:3" x14ac:dyDescent="0.2">
      <c r="A18" s="39"/>
      <c r="B18" s="40"/>
      <c r="C18" s="41"/>
    </row>
    <row r="19" spans="1:3" x14ac:dyDescent="0.2">
      <c r="A19" s="39"/>
      <c r="B19" s="40"/>
      <c r="C19" s="41"/>
    </row>
    <row r="20" spans="1:3" x14ac:dyDescent="0.2">
      <c r="A20" s="39"/>
      <c r="B20" s="40"/>
      <c r="C20" s="41"/>
    </row>
    <row r="21" spans="1:3" x14ac:dyDescent="0.2">
      <c r="A21" s="39"/>
      <c r="B21" s="40"/>
      <c r="C21" s="41"/>
    </row>
    <row r="22" spans="1:3" x14ac:dyDescent="0.2">
      <c r="A22" s="39"/>
      <c r="B22" s="40"/>
      <c r="C22" s="41"/>
    </row>
    <row r="23" spans="1:3" x14ac:dyDescent="0.2">
      <c r="A23" s="39"/>
      <c r="B23" s="40"/>
      <c r="C23" s="41"/>
    </row>
    <row r="24" spans="1:3" x14ac:dyDescent="0.2">
      <c r="A24" s="39"/>
      <c r="B24" s="40"/>
      <c r="C24" s="41"/>
    </row>
    <row r="25" spans="1:3" ht="13.5" thickBot="1" x14ac:dyDescent="0.25">
      <c r="A25" s="42"/>
      <c r="B25" s="43"/>
      <c r="C25" s="44"/>
    </row>
  </sheetData>
  <phoneticPr fontId="6" type="noConversion"/>
  <conditionalFormatting sqref="A1:C25">
    <cfRule type="expression" dxfId="16" priority="1">
      <formula>MOD(ROW()-1,4)&lt;2</formula>
    </cfRule>
  </conditionalFormatting>
  <hyperlinks>
    <hyperlink ref="E8" r:id="rId1" location="Bands"/>
    <hyperlink ref="K1" location="Intro!A1" display="Intro"/>
  </hyperlinks>
  <pageMargins left="0.75" right="0.75" top="1" bottom="1" header="0.5" footer="0.5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9"/>
  <sheetViews>
    <sheetView workbookViewId="0">
      <selection activeCell="L1" sqref="L1"/>
    </sheetView>
  </sheetViews>
  <sheetFormatPr defaultColWidth="9.140625" defaultRowHeight="15" x14ac:dyDescent="0.25"/>
  <cols>
    <col min="1" max="1" width="10.7109375" style="46" bestFit="1" customWidth="1"/>
    <col min="2" max="2" width="4.140625" style="46" bestFit="1" customWidth="1"/>
    <col min="3" max="3" width="7" style="46" bestFit="1" customWidth="1"/>
    <col min="4" max="4" width="8" style="46" bestFit="1" customWidth="1"/>
    <col min="5" max="5" width="7" style="46" bestFit="1" customWidth="1"/>
    <col min="6" max="6" width="8" style="46" bestFit="1" customWidth="1"/>
    <col min="7" max="7" width="3.85546875" style="46" customWidth="1"/>
    <col min="8" max="8" width="3.42578125" style="46" customWidth="1"/>
    <col min="9" max="9" width="11.85546875" style="46" bestFit="1" customWidth="1"/>
    <col min="10" max="16384" width="9.140625" style="46"/>
  </cols>
  <sheetData>
    <row r="1" spans="1:12" x14ac:dyDescent="0.25">
      <c r="A1" s="45" t="s">
        <v>85</v>
      </c>
      <c r="B1" s="45" t="s">
        <v>46</v>
      </c>
      <c r="C1" s="45" t="s">
        <v>2</v>
      </c>
      <c r="D1" s="45" t="s">
        <v>86</v>
      </c>
      <c r="E1" s="45" t="s">
        <v>87</v>
      </c>
      <c r="F1" s="45" t="s">
        <v>3</v>
      </c>
      <c r="I1" s="46" t="s">
        <v>88</v>
      </c>
      <c r="J1" s="47">
        <v>2</v>
      </c>
      <c r="L1" s="155" t="s">
        <v>276</v>
      </c>
    </row>
    <row r="2" spans="1:12" x14ac:dyDescent="0.25">
      <c r="A2" s="46" t="s">
        <v>89</v>
      </c>
      <c r="B2" s="46">
        <v>20</v>
      </c>
      <c r="C2" s="48">
        <v>12.95</v>
      </c>
      <c r="D2" s="48">
        <v>259</v>
      </c>
      <c r="E2" s="48">
        <v>18.130000000000003</v>
      </c>
      <c r="F2" s="48">
        <v>277.13</v>
      </c>
      <c r="I2" s="46" t="s">
        <v>90</v>
      </c>
      <c r="J2" s="47">
        <v>1</v>
      </c>
    </row>
    <row r="3" spans="1:12" x14ac:dyDescent="0.25">
      <c r="A3" s="46" t="s">
        <v>91</v>
      </c>
      <c r="B3" s="46">
        <v>42</v>
      </c>
      <c r="C3" s="48">
        <v>15.95</v>
      </c>
      <c r="D3" s="48">
        <v>669.9</v>
      </c>
      <c r="E3" s="48">
        <v>46.893000000000001</v>
      </c>
      <c r="F3" s="48">
        <v>716.79300000000001</v>
      </c>
      <c r="I3" s="46" t="s">
        <v>3</v>
      </c>
      <c r="J3" s="49"/>
    </row>
    <row r="4" spans="1:12" x14ac:dyDescent="0.25">
      <c r="A4" s="46" t="s">
        <v>92</v>
      </c>
      <c r="B4" s="46">
        <v>44</v>
      </c>
      <c r="C4" s="48">
        <v>2.19</v>
      </c>
      <c r="D4" s="48">
        <v>96.36</v>
      </c>
      <c r="E4" s="48">
        <v>6.7452000000000005</v>
      </c>
      <c r="F4" s="48">
        <v>103.1052</v>
      </c>
    </row>
    <row r="5" spans="1:12" x14ac:dyDescent="0.25">
      <c r="A5" s="46" t="s">
        <v>89</v>
      </c>
      <c r="B5" s="46">
        <v>10</v>
      </c>
      <c r="C5" s="48">
        <v>12.95</v>
      </c>
      <c r="D5" s="48">
        <v>129.5</v>
      </c>
      <c r="E5" s="48">
        <v>9.0650000000000013</v>
      </c>
      <c r="F5" s="48">
        <v>138.565</v>
      </c>
    </row>
    <row r="6" spans="1:12" x14ac:dyDescent="0.25">
      <c r="A6" s="46" t="s">
        <v>92</v>
      </c>
      <c r="B6" s="46">
        <v>95</v>
      </c>
      <c r="C6" s="48">
        <v>2.19</v>
      </c>
      <c r="D6" s="48">
        <v>208.04999999999998</v>
      </c>
      <c r="E6" s="48">
        <v>14.563499999999999</v>
      </c>
      <c r="F6" s="48">
        <v>222.61349999999999</v>
      </c>
    </row>
    <row r="7" spans="1:12" x14ac:dyDescent="0.25">
      <c r="A7" s="46" t="s">
        <v>93</v>
      </c>
      <c r="B7" s="46">
        <v>8</v>
      </c>
      <c r="C7" s="48">
        <v>4.99</v>
      </c>
      <c r="D7" s="48">
        <v>39.92</v>
      </c>
      <c r="E7" s="48">
        <v>2.7944000000000004</v>
      </c>
      <c r="F7" s="48">
        <v>42.714400000000005</v>
      </c>
    </row>
    <row r="8" spans="1:12" x14ac:dyDescent="0.25">
      <c r="A8" s="46" t="s">
        <v>91</v>
      </c>
      <c r="B8" s="46">
        <v>25</v>
      </c>
      <c r="C8" s="48">
        <v>15.95</v>
      </c>
      <c r="D8" s="48">
        <v>398.75</v>
      </c>
      <c r="E8" s="48">
        <v>27.912500000000001</v>
      </c>
      <c r="F8" s="48">
        <v>426.66250000000002</v>
      </c>
    </row>
    <row r="9" spans="1:12" x14ac:dyDescent="0.25">
      <c r="A9" s="46" t="s">
        <v>92</v>
      </c>
      <c r="B9" s="46">
        <v>30</v>
      </c>
      <c r="C9" s="48">
        <v>2.19</v>
      </c>
      <c r="D9" s="48">
        <v>65.7</v>
      </c>
      <c r="E9" s="48">
        <v>4.5990000000000002</v>
      </c>
      <c r="F9" s="48">
        <v>70.299000000000007</v>
      </c>
    </row>
  </sheetData>
  <conditionalFormatting sqref="A2:F9">
    <cfRule type="expression" dxfId="15" priority="1">
      <formula>MOD(ROW(),3)&lt;2</formula>
    </cfRule>
  </conditionalFormatting>
  <hyperlinks>
    <hyperlink ref="L1" location="Intro!A1" display="Intro"/>
  </hyperlink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filterMode="1"/>
  <dimension ref="A1:E32"/>
  <sheetViews>
    <sheetView workbookViewId="0">
      <selection activeCell="E1" sqref="E1"/>
    </sheetView>
  </sheetViews>
  <sheetFormatPr defaultRowHeight="12.75" x14ac:dyDescent="0.2"/>
  <sheetData>
    <row r="1" spans="1:5" s="22" customFormat="1" ht="15" x14ac:dyDescent="0.25">
      <c r="A1" s="22" t="s">
        <v>45</v>
      </c>
      <c r="B1" s="22" t="s">
        <v>46</v>
      </c>
      <c r="E1" s="155" t="s">
        <v>276</v>
      </c>
    </row>
    <row r="2" spans="1:5" x14ac:dyDescent="0.2">
      <c r="A2" t="s">
        <v>47</v>
      </c>
      <c r="B2">
        <v>60</v>
      </c>
    </row>
    <row r="3" spans="1:5" hidden="1" x14ac:dyDescent="0.2">
      <c r="A3" t="s">
        <v>48</v>
      </c>
      <c r="B3">
        <v>4</v>
      </c>
    </row>
    <row r="4" spans="1:5" hidden="1" x14ac:dyDescent="0.2">
      <c r="A4" t="s">
        <v>49</v>
      </c>
      <c r="B4">
        <v>23</v>
      </c>
    </row>
    <row r="5" spans="1:5" hidden="1" x14ac:dyDescent="0.2">
      <c r="A5" t="s">
        <v>50</v>
      </c>
      <c r="B5">
        <v>78</v>
      </c>
    </row>
    <row r="6" spans="1:5" hidden="1" x14ac:dyDescent="0.2">
      <c r="A6" t="s">
        <v>51</v>
      </c>
      <c r="B6">
        <v>54</v>
      </c>
    </row>
    <row r="7" spans="1:5" hidden="1" x14ac:dyDescent="0.2">
      <c r="A7" t="s">
        <v>52</v>
      </c>
      <c r="B7">
        <v>97</v>
      </c>
    </row>
    <row r="8" spans="1:5" x14ac:dyDescent="0.2">
      <c r="A8" t="s">
        <v>47</v>
      </c>
      <c r="B8">
        <v>69</v>
      </c>
    </row>
    <row r="9" spans="1:5" hidden="1" x14ac:dyDescent="0.2">
      <c r="A9" t="s">
        <v>48</v>
      </c>
      <c r="B9">
        <v>30</v>
      </c>
    </row>
    <row r="10" spans="1:5" hidden="1" x14ac:dyDescent="0.2">
      <c r="A10" t="s">
        <v>49</v>
      </c>
      <c r="B10">
        <v>53</v>
      </c>
    </row>
    <row r="11" spans="1:5" hidden="1" x14ac:dyDescent="0.2">
      <c r="A11" t="s">
        <v>50</v>
      </c>
      <c r="B11">
        <v>78</v>
      </c>
    </row>
    <row r="12" spans="1:5" hidden="1" x14ac:dyDescent="0.2">
      <c r="A12" t="s">
        <v>51</v>
      </c>
      <c r="B12">
        <v>30</v>
      </c>
    </row>
    <row r="13" spans="1:5" hidden="1" x14ac:dyDescent="0.2">
      <c r="A13" t="s">
        <v>52</v>
      </c>
      <c r="B13">
        <v>16</v>
      </c>
    </row>
    <row r="14" spans="1:5" x14ac:dyDescent="0.2">
      <c r="A14" t="s">
        <v>47</v>
      </c>
      <c r="B14">
        <v>71</v>
      </c>
    </row>
    <row r="15" spans="1:5" hidden="1" x14ac:dyDescent="0.2">
      <c r="A15" t="s">
        <v>48</v>
      </c>
      <c r="B15">
        <v>7</v>
      </c>
    </row>
    <row r="16" spans="1:5" hidden="1" x14ac:dyDescent="0.2">
      <c r="A16" t="s">
        <v>49</v>
      </c>
      <c r="B16">
        <v>32</v>
      </c>
    </row>
    <row r="17" spans="1:4" hidden="1" x14ac:dyDescent="0.2">
      <c r="A17" t="s">
        <v>50</v>
      </c>
      <c r="B17">
        <v>93</v>
      </c>
    </row>
    <row r="18" spans="1:4" hidden="1" x14ac:dyDescent="0.2">
      <c r="A18" t="s">
        <v>51</v>
      </c>
      <c r="B18">
        <v>13</v>
      </c>
    </row>
    <row r="19" spans="1:4" hidden="1" x14ac:dyDescent="0.2">
      <c r="A19" t="s">
        <v>52</v>
      </c>
      <c r="B19">
        <v>74</v>
      </c>
    </row>
    <row r="20" spans="1:4" x14ac:dyDescent="0.2">
      <c r="A20" t="s">
        <v>47</v>
      </c>
      <c r="B20">
        <v>35</v>
      </c>
    </row>
    <row r="21" spans="1:4" hidden="1" x14ac:dyDescent="0.2">
      <c r="A21" t="s">
        <v>48</v>
      </c>
      <c r="B21">
        <v>71</v>
      </c>
    </row>
    <row r="22" spans="1:4" hidden="1" x14ac:dyDescent="0.2">
      <c r="A22" t="s">
        <v>49</v>
      </c>
      <c r="B22">
        <v>72</v>
      </c>
    </row>
    <row r="23" spans="1:4" hidden="1" x14ac:dyDescent="0.2">
      <c r="A23" t="s">
        <v>50</v>
      </c>
      <c r="B23">
        <v>57</v>
      </c>
    </row>
    <row r="24" spans="1:4" hidden="1" x14ac:dyDescent="0.2">
      <c r="A24" t="s">
        <v>51</v>
      </c>
      <c r="B24">
        <v>75</v>
      </c>
    </row>
    <row r="25" spans="1:4" hidden="1" x14ac:dyDescent="0.2">
      <c r="A25" t="s">
        <v>52</v>
      </c>
      <c r="B25">
        <v>63</v>
      </c>
    </row>
    <row r="26" spans="1:4" x14ac:dyDescent="0.2">
      <c r="A26" t="s">
        <v>47</v>
      </c>
      <c r="B26">
        <v>100</v>
      </c>
    </row>
    <row r="27" spans="1:4" hidden="1" x14ac:dyDescent="0.2">
      <c r="A27" t="s">
        <v>48</v>
      </c>
      <c r="B27">
        <v>34</v>
      </c>
    </row>
    <row r="28" spans="1:4" hidden="1" x14ac:dyDescent="0.2">
      <c r="A28" t="s">
        <v>49</v>
      </c>
      <c r="B28">
        <v>11</v>
      </c>
    </row>
    <row r="29" spans="1:4" hidden="1" x14ac:dyDescent="0.2">
      <c r="A29" t="s">
        <v>50</v>
      </c>
      <c r="B29">
        <v>1</v>
      </c>
    </row>
    <row r="32" spans="1:4" x14ac:dyDescent="0.2">
      <c r="D32" s="141" t="s">
        <v>220</v>
      </c>
    </row>
  </sheetData>
  <autoFilter ref="A1:B29">
    <filterColumn colId="0">
      <filters>
        <filter val="Jan"/>
      </filters>
    </filterColumn>
  </autoFilter>
  <phoneticPr fontId="6" type="noConversion"/>
  <conditionalFormatting sqref="A1:B1">
    <cfRule type="expression" dxfId="14" priority="1" stopIfTrue="1">
      <formula>SUBTOTAL(9,$A1:$B1)</formula>
    </cfRule>
  </conditionalFormatting>
  <conditionalFormatting sqref="A2:B29">
    <cfRule type="expression" dxfId="13" priority="2" stopIfTrue="1">
      <formula>MOD(SUBTOTAL(3,$A$1:$A2),2)</formula>
    </cfRule>
  </conditionalFormatting>
  <hyperlinks>
    <hyperlink ref="D32" r:id="rId1" location="Filter"/>
    <hyperlink ref="E1" location="Intro!A1" display="Intro"/>
  </hyperlinks>
  <pageMargins left="0.75" right="0.75" top="1" bottom="1" header="0.5" footer="0.5"/>
  <pageSetup orientation="portrait" r:id="rId2"/>
  <headerFooter alignWithMargins="0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F13"/>
  <sheetViews>
    <sheetView showGridLines="0" workbookViewId="0">
      <selection activeCell="F1" sqref="F1"/>
    </sheetView>
  </sheetViews>
  <sheetFormatPr defaultRowHeight="12.75" x14ac:dyDescent="0.2"/>
  <cols>
    <col min="1" max="1" width="9.140625" customWidth="1"/>
    <col min="3" max="3" width="8.7109375" style="4" customWidth="1"/>
    <col min="4" max="4" width="4.28515625" customWidth="1"/>
    <col min="5" max="5" width="30.42578125" bestFit="1" customWidth="1"/>
  </cols>
  <sheetData>
    <row r="1" spans="2:6" ht="15" x14ac:dyDescent="0.25">
      <c r="F1" s="155" t="s">
        <v>276</v>
      </c>
    </row>
    <row r="2" spans="2:6" ht="19.5" thickBot="1" x14ac:dyDescent="0.35">
      <c r="E2" s="26" t="s">
        <v>53</v>
      </c>
    </row>
    <row r="3" spans="2:6" ht="21" customHeight="1" x14ac:dyDescent="0.3">
      <c r="B3" s="28">
        <v>44</v>
      </c>
      <c r="C3" s="23" t="str">
        <f>IF(B3="","",IF(B3&lt;10,"l",IF(B3&gt;30,"n","t")))</f>
        <v>n</v>
      </c>
      <c r="E3" s="26" t="s">
        <v>54</v>
      </c>
    </row>
    <row r="4" spans="2:6" ht="21" customHeight="1" x14ac:dyDescent="0.3">
      <c r="B4" s="29">
        <v>14</v>
      </c>
      <c r="C4" s="24" t="str">
        <f>IF(B4="","",IF(B4&lt;10,"l",IF(B4&gt;30,"n","t")))</f>
        <v>t</v>
      </c>
      <c r="E4" s="26" t="s">
        <v>55</v>
      </c>
    </row>
    <row r="5" spans="2:6" ht="21" customHeight="1" x14ac:dyDescent="0.3">
      <c r="B5" s="29">
        <v>17</v>
      </c>
      <c r="C5" s="24" t="str">
        <f>IF(B5="","",IF(B5&lt;10,"l",IF(B5&gt;30,"n","t")))</f>
        <v>t</v>
      </c>
      <c r="E5" s="26"/>
    </row>
    <row r="6" spans="2:6" ht="21" customHeight="1" x14ac:dyDescent="0.3">
      <c r="B6" s="29">
        <v>9</v>
      </c>
      <c r="C6" s="24" t="str">
        <f>IF(B6="","",IF(B6&lt;10,"l",IF(B6&gt;30,"n","t")))</f>
        <v>l</v>
      </c>
      <c r="E6" s="26" t="s">
        <v>57</v>
      </c>
    </row>
    <row r="7" spans="2:6" ht="21" customHeight="1" thickBot="1" x14ac:dyDescent="0.35">
      <c r="B7" s="30">
        <v>20</v>
      </c>
      <c r="C7" s="25" t="str">
        <f>IF(B7="","",IF(B7&lt;10,"l",IF(B7&gt;30,"n","t")))</f>
        <v>t</v>
      </c>
      <c r="E7" s="26" t="s">
        <v>58</v>
      </c>
    </row>
    <row r="8" spans="2:6" ht="18.75" x14ac:dyDescent="0.3">
      <c r="E8" s="27" t="s">
        <v>60</v>
      </c>
    </row>
    <row r="9" spans="2:6" ht="18.75" x14ac:dyDescent="0.3">
      <c r="E9" s="27" t="s">
        <v>56</v>
      </c>
    </row>
    <row r="10" spans="2:6" ht="18.75" x14ac:dyDescent="0.3">
      <c r="E10" s="26" t="s">
        <v>59</v>
      </c>
    </row>
    <row r="11" spans="2:6" ht="18.75" x14ac:dyDescent="0.3">
      <c r="E11" s="27" t="s">
        <v>61</v>
      </c>
    </row>
    <row r="13" spans="2:6" x14ac:dyDescent="0.2">
      <c r="E13" s="145" t="s">
        <v>221</v>
      </c>
    </row>
  </sheetData>
  <phoneticPr fontId="6" type="noConversion"/>
  <conditionalFormatting sqref="C3:C7">
    <cfRule type="expression" dxfId="12" priority="4" stopIfTrue="1">
      <formula>$B3&lt;10</formula>
    </cfRule>
    <cfRule type="expression" dxfId="11" priority="5" stopIfTrue="1">
      <formula>$B3&gt;30</formula>
    </cfRule>
  </conditionalFormatting>
  <hyperlinks>
    <hyperlink ref="E13" r:id="rId1" location="Shape"/>
    <hyperlink ref="F1" location="Intro!A1" display="Intro"/>
  </hyperlink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R98"/>
  <sheetViews>
    <sheetView showGridLines="0" zoomScale="90" zoomScaleNormal="90" workbookViewId="0">
      <selection activeCell="R1" sqref="R1"/>
    </sheetView>
  </sheetViews>
  <sheetFormatPr defaultRowHeight="12.75" x14ac:dyDescent="0.2"/>
  <cols>
    <col min="1" max="1" width="3.5703125" style="4" customWidth="1"/>
    <col min="2" max="2" width="8.85546875" style="77"/>
    <col min="3" max="3" width="5" style="4" customWidth="1"/>
    <col min="4" max="4" width="5.7109375" style="4" bestFit="1" customWidth="1"/>
    <col min="6" max="6" width="6" customWidth="1"/>
    <col min="7" max="7" width="11.28515625" bestFit="1" customWidth="1"/>
    <col min="8" max="8" width="6.85546875" bestFit="1" customWidth="1"/>
    <col min="9" max="9" width="8.7109375" bestFit="1" customWidth="1"/>
    <col min="10" max="10" width="8.7109375" customWidth="1"/>
    <col min="13" max="13" width="13.42578125" bestFit="1" customWidth="1"/>
    <col min="16" max="16" width="12.28515625" bestFit="1" customWidth="1"/>
  </cols>
  <sheetData>
    <row r="1" spans="2:18" ht="15" x14ac:dyDescent="0.25">
      <c r="B1" s="2" t="s">
        <v>145</v>
      </c>
      <c r="C1" s="103" t="s">
        <v>146</v>
      </c>
      <c r="D1" s="103"/>
      <c r="F1" s="22" t="s">
        <v>165</v>
      </c>
      <c r="H1" s="22"/>
      <c r="I1" s="22"/>
      <c r="J1" s="22"/>
      <c r="L1" s="82" t="s">
        <v>157</v>
      </c>
      <c r="M1" s="82" t="s">
        <v>153</v>
      </c>
      <c r="N1" s="22"/>
      <c r="O1" s="82" t="s">
        <v>157</v>
      </c>
      <c r="P1" s="82" t="s">
        <v>162</v>
      </c>
      <c r="Q1" s="22"/>
      <c r="R1" s="155" t="s">
        <v>276</v>
      </c>
    </row>
    <row r="2" spans="2:18" ht="22.5" x14ac:dyDescent="0.2">
      <c r="B2" s="101">
        <v>100</v>
      </c>
      <c r="C2" s="102" t="str">
        <f>IF(D2="","",IF(D2&gt;=$H$3,$I$3,IF(D2&gt;=$H$4,$I$4,$I$5)))</f>
        <v>ã</v>
      </c>
      <c r="D2" s="100">
        <v>100</v>
      </c>
      <c r="G2" s="2" t="s">
        <v>147</v>
      </c>
      <c r="H2" s="2" t="s">
        <v>148</v>
      </c>
      <c r="I2" s="2" t="s">
        <v>152</v>
      </c>
      <c r="L2" s="99" t="s">
        <v>149</v>
      </c>
      <c r="M2" s="78" t="s">
        <v>149</v>
      </c>
      <c r="O2" s="34" t="s">
        <v>158</v>
      </c>
      <c r="P2" s="84" t="s">
        <v>158</v>
      </c>
    </row>
    <row r="3" spans="2:18" ht="22.5" x14ac:dyDescent="0.2">
      <c r="B3" s="101">
        <v>90</v>
      </c>
      <c r="C3" s="102" t="str">
        <f>IF(D3="","",IF(D3&gt;=$H$3,$I$3,IF(D3&gt;=$H$4,$I$4,$I$5)))</f>
        <v>ã</v>
      </c>
      <c r="D3" s="100">
        <v>90</v>
      </c>
      <c r="G3" s="79">
        <v>0.67</v>
      </c>
      <c r="H3" s="80">
        <f>PERCENTILE($D$2:$D$11,G3)</f>
        <v>70.3</v>
      </c>
      <c r="I3" s="78" t="s">
        <v>149</v>
      </c>
      <c r="J3" s="2"/>
      <c r="L3" s="83" t="s">
        <v>150</v>
      </c>
      <c r="M3" s="78" t="s">
        <v>150</v>
      </c>
      <c r="O3" s="34" t="s">
        <v>159</v>
      </c>
      <c r="P3" s="84" t="s">
        <v>159</v>
      </c>
    </row>
    <row r="4" spans="2:18" ht="22.5" x14ac:dyDescent="0.2">
      <c r="B4" s="101">
        <v>80</v>
      </c>
      <c r="C4" s="102" t="str">
        <f t="shared" ref="C4:C11" si="0">IF(D4="","",IF(D4&gt;=$H$3,$I$3,IF(D4&gt;=$H$4,$I$4,$I$5)))</f>
        <v>ã</v>
      </c>
      <c r="D4" s="100">
        <v>80</v>
      </c>
      <c r="G4" s="79">
        <v>0.33</v>
      </c>
      <c r="H4" s="80">
        <f>PERCENTILE($D$2:$D$11,G4)</f>
        <v>39.700000000000003</v>
      </c>
      <c r="I4" s="78" t="s">
        <v>150</v>
      </c>
      <c r="J4" s="81"/>
      <c r="L4" s="99" t="s">
        <v>151</v>
      </c>
      <c r="M4" s="78" t="s">
        <v>151</v>
      </c>
      <c r="O4" s="34" t="s">
        <v>80</v>
      </c>
      <c r="P4" s="84" t="s">
        <v>80</v>
      </c>
    </row>
    <row r="5" spans="2:18" ht="22.5" x14ac:dyDescent="0.2">
      <c r="B5" s="101">
        <v>70</v>
      </c>
      <c r="C5" s="102" t="str">
        <f t="shared" si="0"/>
        <v>â</v>
      </c>
      <c r="D5" s="100">
        <v>70</v>
      </c>
      <c r="G5" s="79">
        <v>0</v>
      </c>
      <c r="H5" s="80">
        <f>PERCENTILE($D$2:$D$11,G5)</f>
        <v>10</v>
      </c>
      <c r="I5" s="78" t="s">
        <v>151</v>
      </c>
      <c r="J5" s="81"/>
      <c r="L5" s="83" t="s">
        <v>154</v>
      </c>
      <c r="M5" s="78" t="s">
        <v>154</v>
      </c>
      <c r="O5" s="34" t="s">
        <v>160</v>
      </c>
      <c r="P5" s="84" t="s">
        <v>160</v>
      </c>
    </row>
    <row r="6" spans="2:18" ht="22.5" x14ac:dyDescent="0.2">
      <c r="B6" s="101">
        <v>60</v>
      </c>
      <c r="C6" s="102" t="str">
        <f t="shared" si="0"/>
        <v>â</v>
      </c>
      <c r="D6" s="100">
        <v>60</v>
      </c>
      <c r="J6" s="81"/>
      <c r="L6" s="83" t="s">
        <v>155</v>
      </c>
      <c r="M6" s="78" t="s">
        <v>155</v>
      </c>
      <c r="O6" s="34" t="s">
        <v>161</v>
      </c>
      <c r="P6" s="84" t="s">
        <v>161</v>
      </c>
    </row>
    <row r="7" spans="2:18" ht="22.5" x14ac:dyDescent="0.2">
      <c r="B7" s="101">
        <v>50</v>
      </c>
      <c r="C7" s="102" t="str">
        <f t="shared" si="0"/>
        <v>â</v>
      </c>
      <c r="D7" s="100">
        <v>50</v>
      </c>
      <c r="G7" s="76"/>
      <c r="I7" s="75"/>
      <c r="J7" s="75"/>
      <c r="L7" s="83" t="s">
        <v>156</v>
      </c>
      <c r="M7" s="78" t="s">
        <v>156</v>
      </c>
    </row>
    <row r="8" spans="2:18" ht="22.5" x14ac:dyDescent="0.2">
      <c r="B8" s="101">
        <v>40</v>
      </c>
      <c r="C8" s="102" t="str">
        <f t="shared" si="0"/>
        <v>â</v>
      </c>
      <c r="D8" s="100">
        <v>40</v>
      </c>
    </row>
    <row r="9" spans="2:18" ht="22.5" x14ac:dyDescent="0.2">
      <c r="B9" s="101">
        <v>30</v>
      </c>
      <c r="C9" s="102" t="str">
        <f t="shared" si="0"/>
        <v>ä</v>
      </c>
      <c r="D9" s="100">
        <v>30</v>
      </c>
    </row>
    <row r="10" spans="2:18" ht="22.5" x14ac:dyDescent="0.2">
      <c r="B10" s="101">
        <v>20</v>
      </c>
      <c r="C10" s="102" t="str">
        <f t="shared" si="0"/>
        <v>ä</v>
      </c>
      <c r="D10" s="100">
        <v>20</v>
      </c>
      <c r="G10" s="141" t="s">
        <v>222</v>
      </c>
      <c r="O10" s="85"/>
    </row>
    <row r="11" spans="2:18" ht="22.5" x14ac:dyDescent="0.2">
      <c r="B11" s="101">
        <v>10</v>
      </c>
      <c r="C11" s="102" t="str">
        <f t="shared" si="0"/>
        <v>ä</v>
      </c>
      <c r="D11" s="100">
        <v>10</v>
      </c>
    </row>
    <row r="13" spans="2:18" x14ac:dyDescent="0.2">
      <c r="G13" s="86" t="s">
        <v>163</v>
      </c>
      <c r="I13" s="75"/>
      <c r="J13" s="75"/>
    </row>
    <row r="14" spans="2:18" x14ac:dyDescent="0.2">
      <c r="G14" s="86" t="s">
        <v>164</v>
      </c>
      <c r="I14" s="75"/>
      <c r="J14" s="75"/>
    </row>
    <row r="15" spans="2:18" x14ac:dyDescent="0.2">
      <c r="G15" s="87" t="s">
        <v>168</v>
      </c>
      <c r="I15" s="75"/>
      <c r="J15" s="75"/>
    </row>
    <row r="16" spans="2:18" x14ac:dyDescent="0.2">
      <c r="G16" s="76"/>
      <c r="I16" s="75"/>
      <c r="J16" s="75"/>
    </row>
    <row r="17" spans="7:13" x14ac:dyDescent="0.2">
      <c r="G17" s="88" t="s">
        <v>166</v>
      </c>
      <c r="H17" s="89"/>
      <c r="I17" s="90"/>
      <c r="J17" s="90"/>
      <c r="K17" s="89"/>
      <c r="L17" s="89"/>
      <c r="M17" s="91"/>
    </row>
    <row r="18" spans="7:13" x14ac:dyDescent="0.2">
      <c r="G18" s="92" t="s">
        <v>167</v>
      </c>
      <c r="H18" s="40"/>
      <c r="I18" s="93"/>
      <c r="J18" s="93"/>
      <c r="K18" s="40"/>
      <c r="L18" s="40"/>
      <c r="M18" s="94"/>
    </row>
    <row r="19" spans="7:13" x14ac:dyDescent="0.2">
      <c r="G19" s="92" t="s">
        <v>169</v>
      </c>
      <c r="H19" s="40"/>
      <c r="I19" s="93"/>
      <c r="J19" s="93"/>
      <c r="K19" s="40"/>
      <c r="L19" s="40"/>
      <c r="M19" s="94"/>
    </row>
    <row r="20" spans="7:13" x14ac:dyDescent="0.2">
      <c r="G20" s="95" t="s">
        <v>170</v>
      </c>
      <c r="H20" s="96"/>
      <c r="I20" s="97"/>
      <c r="J20" s="97"/>
      <c r="K20" s="96"/>
      <c r="L20" s="96"/>
      <c r="M20" s="98"/>
    </row>
    <row r="21" spans="7:13" x14ac:dyDescent="0.2">
      <c r="G21" s="76"/>
      <c r="I21" s="75"/>
      <c r="J21" s="75"/>
    </row>
    <row r="22" spans="7:13" x14ac:dyDescent="0.2">
      <c r="G22" s="76"/>
      <c r="I22" s="75"/>
      <c r="J22" s="75"/>
    </row>
    <row r="23" spans="7:13" x14ac:dyDescent="0.2">
      <c r="G23" s="76"/>
      <c r="I23" s="75"/>
      <c r="J23" s="75"/>
    </row>
    <row r="24" spans="7:13" x14ac:dyDescent="0.2">
      <c r="G24" s="76"/>
      <c r="I24" s="75"/>
      <c r="J24" s="75"/>
    </row>
    <row r="25" spans="7:13" x14ac:dyDescent="0.2">
      <c r="G25" s="76"/>
      <c r="I25" s="75"/>
      <c r="J25" s="75"/>
    </row>
    <row r="26" spans="7:13" x14ac:dyDescent="0.2">
      <c r="G26" s="76"/>
      <c r="I26" s="75"/>
      <c r="J26" s="75"/>
    </row>
    <row r="27" spans="7:13" x14ac:dyDescent="0.2">
      <c r="G27" s="76"/>
      <c r="I27" s="75"/>
      <c r="J27" s="75"/>
    </row>
    <row r="28" spans="7:13" x14ac:dyDescent="0.2">
      <c r="G28" s="76"/>
      <c r="I28" s="75"/>
      <c r="J28" s="75"/>
    </row>
    <row r="29" spans="7:13" x14ac:dyDescent="0.2">
      <c r="G29" s="76"/>
      <c r="I29" s="75"/>
      <c r="J29" s="75"/>
    </row>
    <row r="30" spans="7:13" x14ac:dyDescent="0.2">
      <c r="G30" s="76"/>
      <c r="I30" s="75"/>
      <c r="J30" s="75"/>
    </row>
    <row r="31" spans="7:13" x14ac:dyDescent="0.2">
      <c r="G31" s="76"/>
      <c r="I31" s="75"/>
      <c r="J31" s="75"/>
    </row>
    <row r="32" spans="7:13" x14ac:dyDescent="0.2">
      <c r="G32" s="76"/>
      <c r="I32" s="75"/>
      <c r="J32" s="75"/>
    </row>
    <row r="33" spans="7:10" x14ac:dyDescent="0.2">
      <c r="G33" s="76"/>
      <c r="I33" s="75"/>
      <c r="J33" s="75"/>
    </row>
    <row r="34" spans="7:10" x14ac:dyDescent="0.2">
      <c r="G34" s="76"/>
      <c r="I34" s="75"/>
      <c r="J34" s="75"/>
    </row>
    <row r="35" spans="7:10" x14ac:dyDescent="0.2">
      <c r="G35" s="76"/>
      <c r="I35" s="75"/>
      <c r="J35" s="75"/>
    </row>
    <row r="36" spans="7:10" x14ac:dyDescent="0.2">
      <c r="G36" s="76"/>
      <c r="I36" s="75"/>
      <c r="J36" s="75"/>
    </row>
    <row r="37" spans="7:10" x14ac:dyDescent="0.2">
      <c r="G37" s="76"/>
      <c r="I37" s="75"/>
      <c r="J37" s="75"/>
    </row>
    <row r="38" spans="7:10" x14ac:dyDescent="0.2">
      <c r="G38" s="76"/>
      <c r="I38" s="75"/>
      <c r="J38" s="75"/>
    </row>
    <row r="39" spans="7:10" x14ac:dyDescent="0.2">
      <c r="G39" s="76"/>
      <c r="I39" s="75"/>
      <c r="J39" s="75"/>
    </row>
    <row r="40" spans="7:10" x14ac:dyDescent="0.2">
      <c r="G40" s="76"/>
      <c r="I40" s="75"/>
      <c r="J40" s="75"/>
    </row>
    <row r="41" spans="7:10" x14ac:dyDescent="0.2">
      <c r="G41" s="76"/>
      <c r="I41" s="75"/>
      <c r="J41" s="75"/>
    </row>
    <row r="42" spans="7:10" x14ac:dyDescent="0.2">
      <c r="G42" s="76"/>
      <c r="I42" s="75"/>
      <c r="J42" s="75"/>
    </row>
    <row r="43" spans="7:10" x14ac:dyDescent="0.2">
      <c r="G43" s="76"/>
      <c r="I43" s="75"/>
      <c r="J43" s="75"/>
    </row>
    <row r="44" spans="7:10" x14ac:dyDescent="0.2">
      <c r="G44" s="76"/>
      <c r="I44" s="75"/>
      <c r="J44" s="75"/>
    </row>
    <row r="45" spans="7:10" x14ac:dyDescent="0.2">
      <c r="G45" s="76"/>
      <c r="I45" s="75"/>
      <c r="J45" s="75"/>
    </row>
    <row r="46" spans="7:10" x14ac:dyDescent="0.2">
      <c r="G46" s="76"/>
      <c r="I46" s="75"/>
      <c r="J46" s="75"/>
    </row>
    <row r="47" spans="7:10" x14ac:dyDescent="0.2">
      <c r="G47" s="76"/>
      <c r="I47" s="75"/>
      <c r="J47" s="75"/>
    </row>
    <row r="48" spans="7:10" x14ac:dyDescent="0.2">
      <c r="G48" s="76"/>
      <c r="I48" s="75"/>
      <c r="J48" s="75"/>
    </row>
    <row r="49" spans="7:10" x14ac:dyDescent="0.2">
      <c r="G49" s="76"/>
      <c r="I49" s="75"/>
      <c r="J49" s="75"/>
    </row>
    <row r="50" spans="7:10" x14ac:dyDescent="0.2">
      <c r="G50" s="76"/>
      <c r="I50" s="75"/>
      <c r="J50" s="75"/>
    </row>
    <row r="51" spans="7:10" x14ac:dyDescent="0.2">
      <c r="G51" s="76"/>
      <c r="I51" s="75"/>
      <c r="J51" s="75"/>
    </row>
    <row r="52" spans="7:10" x14ac:dyDescent="0.2">
      <c r="G52" s="76"/>
      <c r="I52" s="75"/>
      <c r="J52" s="75"/>
    </row>
    <row r="53" spans="7:10" x14ac:dyDescent="0.2">
      <c r="G53" s="76"/>
      <c r="I53" s="75"/>
      <c r="J53" s="75"/>
    </row>
    <row r="54" spans="7:10" x14ac:dyDescent="0.2">
      <c r="G54" s="76"/>
      <c r="I54" s="75"/>
      <c r="J54" s="75"/>
    </row>
    <row r="55" spans="7:10" x14ac:dyDescent="0.2">
      <c r="G55" s="76"/>
      <c r="I55" s="75"/>
      <c r="J55" s="75"/>
    </row>
    <row r="56" spans="7:10" x14ac:dyDescent="0.2">
      <c r="G56" s="76"/>
      <c r="I56" s="75"/>
      <c r="J56" s="75"/>
    </row>
    <row r="57" spans="7:10" x14ac:dyDescent="0.2">
      <c r="G57" s="76"/>
      <c r="I57" s="75"/>
      <c r="J57" s="75"/>
    </row>
    <row r="58" spans="7:10" x14ac:dyDescent="0.2">
      <c r="G58" s="76"/>
      <c r="I58" s="75"/>
      <c r="J58" s="75"/>
    </row>
    <row r="59" spans="7:10" x14ac:dyDescent="0.2">
      <c r="G59" s="76"/>
      <c r="I59" s="75"/>
      <c r="J59" s="75"/>
    </row>
    <row r="60" spans="7:10" x14ac:dyDescent="0.2">
      <c r="G60" s="76"/>
      <c r="I60" s="75"/>
      <c r="J60" s="75"/>
    </row>
    <row r="61" spans="7:10" x14ac:dyDescent="0.2">
      <c r="G61" s="76"/>
      <c r="I61" s="75"/>
      <c r="J61" s="75"/>
    </row>
    <row r="62" spans="7:10" x14ac:dyDescent="0.2">
      <c r="G62" s="76"/>
      <c r="I62" s="75"/>
      <c r="J62" s="75"/>
    </row>
    <row r="63" spans="7:10" x14ac:dyDescent="0.2">
      <c r="G63" s="76"/>
      <c r="I63" s="75"/>
      <c r="J63" s="75"/>
    </row>
    <row r="64" spans="7:10" x14ac:dyDescent="0.2">
      <c r="G64" s="76"/>
      <c r="I64" s="75"/>
      <c r="J64" s="75"/>
    </row>
    <row r="65" spans="7:10" x14ac:dyDescent="0.2">
      <c r="G65" s="76"/>
      <c r="I65" s="75"/>
      <c r="J65" s="75"/>
    </row>
    <row r="66" spans="7:10" x14ac:dyDescent="0.2">
      <c r="G66" s="76"/>
      <c r="I66" s="75"/>
      <c r="J66" s="75"/>
    </row>
    <row r="67" spans="7:10" x14ac:dyDescent="0.2">
      <c r="G67" s="76"/>
      <c r="I67" s="75"/>
      <c r="J67" s="75"/>
    </row>
    <row r="68" spans="7:10" x14ac:dyDescent="0.2">
      <c r="G68" s="76"/>
      <c r="I68" s="75"/>
      <c r="J68" s="75"/>
    </row>
    <row r="69" spans="7:10" x14ac:dyDescent="0.2">
      <c r="G69" s="76"/>
      <c r="I69" s="75"/>
      <c r="J69" s="75"/>
    </row>
    <row r="70" spans="7:10" x14ac:dyDescent="0.2">
      <c r="G70" s="76"/>
      <c r="I70" s="75"/>
      <c r="J70" s="75"/>
    </row>
    <row r="71" spans="7:10" x14ac:dyDescent="0.2">
      <c r="G71" s="76"/>
      <c r="I71" s="75"/>
      <c r="J71" s="75"/>
    </row>
    <row r="72" spans="7:10" x14ac:dyDescent="0.2">
      <c r="G72" s="76"/>
      <c r="I72" s="75"/>
      <c r="J72" s="75"/>
    </row>
    <row r="73" spans="7:10" x14ac:dyDescent="0.2">
      <c r="G73" s="76"/>
      <c r="I73" s="75"/>
      <c r="J73" s="75"/>
    </row>
    <row r="74" spans="7:10" x14ac:dyDescent="0.2">
      <c r="G74" s="76"/>
      <c r="I74" s="75"/>
      <c r="J74" s="75"/>
    </row>
    <row r="75" spans="7:10" x14ac:dyDescent="0.2">
      <c r="G75" s="76"/>
      <c r="I75" s="75"/>
      <c r="J75" s="75"/>
    </row>
    <row r="76" spans="7:10" x14ac:dyDescent="0.2">
      <c r="G76" s="76"/>
      <c r="I76" s="75"/>
      <c r="J76" s="75"/>
    </row>
    <row r="77" spans="7:10" x14ac:dyDescent="0.2">
      <c r="G77" s="76"/>
      <c r="I77" s="75"/>
      <c r="J77" s="75"/>
    </row>
    <row r="78" spans="7:10" x14ac:dyDescent="0.2">
      <c r="G78" s="76"/>
      <c r="I78" s="75"/>
      <c r="J78" s="75"/>
    </row>
    <row r="79" spans="7:10" x14ac:dyDescent="0.2">
      <c r="G79" s="76"/>
      <c r="I79" s="75"/>
      <c r="J79" s="75"/>
    </row>
    <row r="80" spans="7:10" x14ac:dyDescent="0.2">
      <c r="G80" s="76"/>
      <c r="I80" s="75"/>
      <c r="J80" s="75"/>
    </row>
    <row r="81" spans="7:10" x14ac:dyDescent="0.2">
      <c r="G81" s="76"/>
      <c r="I81" s="75"/>
      <c r="J81" s="75"/>
    </row>
    <row r="82" spans="7:10" x14ac:dyDescent="0.2">
      <c r="G82" s="76"/>
      <c r="I82" s="75"/>
      <c r="J82" s="75"/>
    </row>
    <row r="83" spans="7:10" x14ac:dyDescent="0.2">
      <c r="G83" s="76"/>
      <c r="I83" s="75"/>
      <c r="J83" s="75"/>
    </row>
    <row r="84" spans="7:10" x14ac:dyDescent="0.2">
      <c r="G84" s="76"/>
      <c r="I84" s="75"/>
      <c r="J84" s="75"/>
    </row>
    <row r="85" spans="7:10" x14ac:dyDescent="0.2">
      <c r="G85" s="76"/>
      <c r="I85" s="75"/>
      <c r="J85" s="75"/>
    </row>
    <row r="86" spans="7:10" x14ac:dyDescent="0.2">
      <c r="G86" s="76"/>
      <c r="I86" s="75"/>
      <c r="J86" s="75"/>
    </row>
    <row r="87" spans="7:10" x14ac:dyDescent="0.2">
      <c r="G87" s="76"/>
      <c r="I87" s="75"/>
      <c r="J87" s="75"/>
    </row>
    <row r="88" spans="7:10" x14ac:dyDescent="0.2">
      <c r="G88" s="76"/>
      <c r="I88" s="75"/>
      <c r="J88" s="75"/>
    </row>
    <row r="89" spans="7:10" x14ac:dyDescent="0.2">
      <c r="G89" s="76"/>
      <c r="I89" s="75"/>
      <c r="J89" s="75"/>
    </row>
    <row r="90" spans="7:10" x14ac:dyDescent="0.2">
      <c r="G90" s="76"/>
      <c r="I90" s="75"/>
      <c r="J90" s="75"/>
    </row>
    <row r="91" spans="7:10" x14ac:dyDescent="0.2">
      <c r="G91" s="76"/>
      <c r="I91" s="75"/>
      <c r="J91" s="75"/>
    </row>
    <row r="92" spans="7:10" x14ac:dyDescent="0.2">
      <c r="G92" s="76"/>
      <c r="I92" s="75"/>
      <c r="J92" s="75"/>
    </row>
    <row r="93" spans="7:10" x14ac:dyDescent="0.2">
      <c r="G93" s="76"/>
      <c r="I93" s="75"/>
      <c r="J93" s="75"/>
    </row>
    <row r="94" spans="7:10" x14ac:dyDescent="0.2">
      <c r="G94" s="76"/>
      <c r="I94" s="75"/>
      <c r="J94" s="75"/>
    </row>
    <row r="95" spans="7:10" x14ac:dyDescent="0.2">
      <c r="G95" s="76"/>
      <c r="I95" s="75"/>
      <c r="J95" s="75"/>
    </row>
    <row r="96" spans="7:10" x14ac:dyDescent="0.2">
      <c r="G96" s="76"/>
      <c r="I96" s="75"/>
      <c r="J96" s="75"/>
    </row>
    <row r="97" spans="7:10" x14ac:dyDescent="0.2">
      <c r="G97" s="76"/>
      <c r="I97" s="75"/>
      <c r="J97" s="75"/>
    </row>
    <row r="98" spans="7:10" x14ac:dyDescent="0.2">
      <c r="G98" s="76"/>
      <c r="I98" s="75"/>
      <c r="J98" s="75"/>
    </row>
  </sheetData>
  <sortState ref="A1:E100">
    <sortCondition descending="1" ref="D1"/>
  </sortState>
  <conditionalFormatting sqref="C2:C11">
    <cfRule type="expression" dxfId="10" priority="15" stopIfTrue="1">
      <formula>$B2&lt;$H$4</formula>
    </cfRule>
    <cfRule type="expression" dxfId="9" priority="16" stopIfTrue="1">
      <formula>$B2&gt;=$H$3</formula>
    </cfRule>
  </conditionalFormatting>
  <conditionalFormatting sqref="B2:B11">
    <cfRule type="iconSet" priority="17">
      <iconSet iconSet="3Arrows">
        <cfvo type="percent" val="0"/>
        <cfvo type="percent" val="33"/>
        <cfvo type="percent" val="67"/>
      </iconSet>
    </cfRule>
  </conditionalFormatting>
  <hyperlinks>
    <hyperlink ref="G10" r:id="rId1" location="icons"/>
    <hyperlink ref="R1" location="Intro!A1" display="Intro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H9"/>
  <sheetViews>
    <sheetView showGridLines="0" zoomScale="90" zoomScaleNormal="90" workbookViewId="0">
      <selection activeCell="H1" sqref="H1"/>
    </sheetView>
  </sheetViews>
  <sheetFormatPr defaultRowHeight="12.75" x14ac:dyDescent="0.2"/>
  <cols>
    <col min="1" max="1" width="2.85546875" customWidth="1"/>
    <col min="2" max="2" width="12.42578125" customWidth="1"/>
    <col min="3" max="3" width="4.85546875" customWidth="1"/>
    <col min="5" max="5" width="8" customWidth="1"/>
    <col min="6" max="6" width="4.7109375" customWidth="1"/>
  </cols>
  <sheetData>
    <row r="1" spans="2:8" ht="18.75" x14ac:dyDescent="0.3">
      <c r="B1" s="105" t="s">
        <v>176</v>
      </c>
      <c r="D1" s="2" t="s">
        <v>176</v>
      </c>
      <c r="E1" s="2" t="s">
        <v>180</v>
      </c>
      <c r="H1" s="155" t="s">
        <v>276</v>
      </c>
    </row>
    <row r="2" spans="2:8" ht="20.25" x14ac:dyDescent="0.3">
      <c r="B2" s="109">
        <v>80</v>
      </c>
      <c r="D2" s="106">
        <v>0</v>
      </c>
      <c r="E2" s="107" t="s">
        <v>177</v>
      </c>
      <c r="H2" s="110"/>
    </row>
    <row r="3" spans="2:8" ht="20.25" x14ac:dyDescent="0.3">
      <c r="B3" s="109">
        <v>9</v>
      </c>
      <c r="D3" s="106">
        <v>35</v>
      </c>
      <c r="E3" s="108" t="s">
        <v>178</v>
      </c>
    </row>
    <row r="4" spans="2:8" ht="20.25" x14ac:dyDescent="0.3">
      <c r="B4" s="109">
        <v>81</v>
      </c>
      <c r="D4" s="106">
        <v>65</v>
      </c>
      <c r="E4" s="111" t="s">
        <v>179</v>
      </c>
    </row>
    <row r="5" spans="2:8" ht="18.75" x14ac:dyDescent="0.3">
      <c r="B5" s="109">
        <v>71</v>
      </c>
      <c r="E5" s="112" t="s">
        <v>181</v>
      </c>
    </row>
    <row r="6" spans="2:8" ht="18.75" x14ac:dyDescent="0.3">
      <c r="B6" s="109">
        <v>100</v>
      </c>
    </row>
    <row r="7" spans="2:8" ht="18.75" x14ac:dyDescent="0.3">
      <c r="B7" s="109">
        <v>24</v>
      </c>
    </row>
    <row r="8" spans="2:8" ht="18.75" x14ac:dyDescent="0.3">
      <c r="B8" s="109">
        <v>56</v>
      </c>
    </row>
    <row r="9" spans="2:8" ht="18.75" x14ac:dyDescent="0.3">
      <c r="B9" s="109">
        <v>37</v>
      </c>
    </row>
  </sheetData>
  <conditionalFormatting sqref="B2:B9">
    <cfRule type="expression" dxfId="8" priority="1">
      <formula>B2&gt;=$D$4</formula>
    </cfRule>
    <cfRule type="expression" dxfId="7" priority="2">
      <formula>B2&gt;=$D$3</formula>
    </cfRule>
    <cfRule type="expression" dxfId="6" priority="3">
      <formula>B2&gt;=$D$2</formula>
    </cfRule>
  </conditionalFormatting>
  <hyperlinks>
    <hyperlink ref="H1" location="Intro!A1" display="Intro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0" zoomScaleNormal="110" workbookViewId="0">
      <selection activeCell="A2" sqref="A2:C4"/>
    </sheetView>
  </sheetViews>
  <sheetFormatPr defaultRowHeight="12.75" x14ac:dyDescent="0.2"/>
  <cols>
    <col min="1" max="1" width="12.28515625" style="162" customWidth="1"/>
    <col min="2" max="2" width="19.7109375" style="162" customWidth="1"/>
    <col min="3" max="3" width="11" style="162" customWidth="1"/>
    <col min="4" max="16384" width="9.140625" style="162"/>
  </cols>
  <sheetData>
    <row r="1" spans="1:5" ht="15" x14ac:dyDescent="0.25">
      <c r="A1" s="166" t="s">
        <v>273</v>
      </c>
      <c r="B1" s="166" t="s">
        <v>232</v>
      </c>
      <c r="C1" s="166" t="s">
        <v>272</v>
      </c>
      <c r="E1" s="155" t="s">
        <v>276</v>
      </c>
    </row>
    <row r="2" spans="1:5" x14ac:dyDescent="0.2">
      <c r="A2" s="164">
        <v>43214</v>
      </c>
      <c r="B2" s="162" t="s">
        <v>271</v>
      </c>
      <c r="C2" s="164" t="s">
        <v>30</v>
      </c>
    </row>
    <row r="3" spans="1:5" x14ac:dyDescent="0.2">
      <c r="A3" s="164">
        <v>43215</v>
      </c>
      <c r="B3" s="162" t="s">
        <v>270</v>
      </c>
      <c r="C3" s="164"/>
    </row>
    <row r="4" spans="1:5" x14ac:dyDescent="0.2">
      <c r="A4" s="164">
        <v>43216</v>
      </c>
      <c r="B4" s="162" t="s">
        <v>269</v>
      </c>
      <c r="C4" s="164"/>
    </row>
    <row r="6" spans="1:5" x14ac:dyDescent="0.2">
      <c r="A6" s="162" t="s">
        <v>268</v>
      </c>
      <c r="B6" s="163" t="s">
        <v>267</v>
      </c>
    </row>
    <row r="7" spans="1:5" x14ac:dyDescent="0.2">
      <c r="A7" s="162" t="s">
        <v>266</v>
      </c>
      <c r="B7" s="162" t="s">
        <v>265</v>
      </c>
    </row>
    <row r="9" spans="1:5" x14ac:dyDescent="0.2">
      <c r="B9" s="162" t="s">
        <v>274</v>
      </c>
    </row>
    <row r="10" spans="1:5" x14ac:dyDescent="0.2">
      <c r="B10" s="162" t="s">
        <v>275</v>
      </c>
    </row>
  </sheetData>
  <conditionalFormatting sqref="A2:C4">
    <cfRule type="expression" dxfId="5" priority="1">
      <formula>$C2&lt;&gt;""</formula>
    </cfRule>
  </conditionalFormatting>
  <hyperlinks>
    <hyperlink ref="E1" location="Intro!A1" display="Intro"/>
  </hyperlinks>
  <pageMargins left="0.7" right="0.7" top="0.75" bottom="0.75" header="0.3" footer="0.3"/>
  <pageSetup orientation="portrait" r:id="rId1"/>
  <tableParts count="1">
    <tablePart r:id="rId2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B1:C17"/>
  <sheetViews>
    <sheetView showGridLines="0" workbookViewId="0">
      <selection activeCell="A2" sqref="A2"/>
    </sheetView>
  </sheetViews>
  <sheetFormatPr defaultColWidth="8.85546875" defaultRowHeight="12.75" x14ac:dyDescent="0.2"/>
  <cols>
    <col min="1" max="1" width="3" style="159" customWidth="1"/>
    <col min="2" max="2" width="41.42578125" style="158" customWidth="1"/>
    <col min="3" max="3" width="64" style="159" customWidth="1"/>
    <col min="4" max="16384" width="8.85546875" style="159"/>
  </cols>
  <sheetData>
    <row r="1" spans="2:3" ht="6.75" customHeight="1" x14ac:dyDescent="0.2"/>
    <row r="2" spans="2:3" ht="18.75" x14ac:dyDescent="0.3">
      <c r="B2" s="160" t="s">
        <v>173</v>
      </c>
    </row>
    <row r="3" spans="2:3" ht="15" x14ac:dyDescent="0.25">
      <c r="B3" s="155" t="s">
        <v>257</v>
      </c>
      <c r="C3" s="159" t="s">
        <v>182</v>
      </c>
    </row>
    <row r="4" spans="2:3" ht="15" x14ac:dyDescent="0.25">
      <c r="B4" s="155" t="s">
        <v>172</v>
      </c>
      <c r="C4" s="159" t="s">
        <v>183</v>
      </c>
    </row>
    <row r="5" spans="2:3" ht="15" x14ac:dyDescent="0.25">
      <c r="B5" s="155" t="s">
        <v>174</v>
      </c>
      <c r="C5" s="159" t="s">
        <v>184</v>
      </c>
    </row>
    <row r="6" spans="2:3" ht="15" x14ac:dyDescent="0.25">
      <c r="B6" s="155" t="s">
        <v>258</v>
      </c>
      <c r="C6" s="159" t="s">
        <v>259</v>
      </c>
    </row>
    <row r="7" spans="2:3" ht="15" x14ac:dyDescent="0.25">
      <c r="B7" s="155" t="s">
        <v>260</v>
      </c>
      <c r="C7" s="159" t="s">
        <v>261</v>
      </c>
    </row>
    <row r="8" spans="2:3" ht="15" x14ac:dyDescent="0.25">
      <c r="B8" s="155" t="s">
        <v>66</v>
      </c>
      <c r="C8" s="159" t="s">
        <v>185</v>
      </c>
    </row>
    <row r="9" spans="2:3" ht="9" customHeight="1" x14ac:dyDescent="0.25">
      <c r="B9" s="161"/>
    </row>
    <row r="10" spans="2:3" ht="18.75" x14ac:dyDescent="0.3">
      <c r="B10" s="160" t="s">
        <v>186</v>
      </c>
    </row>
    <row r="11" spans="2:3" ht="15" x14ac:dyDescent="0.25">
      <c r="B11" s="155" t="s">
        <v>187</v>
      </c>
      <c r="C11" s="159" t="s">
        <v>188</v>
      </c>
    </row>
    <row r="12" spans="2:3" ht="15" x14ac:dyDescent="0.25">
      <c r="B12" s="155" t="s">
        <v>62</v>
      </c>
      <c r="C12" s="159" t="s">
        <v>189</v>
      </c>
    </row>
    <row r="13" spans="2:3" ht="15" x14ac:dyDescent="0.25">
      <c r="B13" s="155" t="s">
        <v>63</v>
      </c>
      <c r="C13" s="159" t="s">
        <v>190</v>
      </c>
    </row>
    <row r="14" spans="2:3" ht="15" x14ac:dyDescent="0.25">
      <c r="B14" s="155" t="s">
        <v>64</v>
      </c>
      <c r="C14" s="159" t="s">
        <v>191</v>
      </c>
    </row>
    <row r="15" spans="2:3" ht="9" customHeight="1" x14ac:dyDescent="0.25">
      <c r="B15" s="161"/>
    </row>
    <row r="16" spans="2:3" ht="18.75" x14ac:dyDescent="0.3">
      <c r="B16" s="160" t="s">
        <v>262</v>
      </c>
    </row>
    <row r="17" spans="2:3" ht="15" x14ac:dyDescent="0.25">
      <c r="B17" s="157" t="s">
        <v>65</v>
      </c>
      <c r="C17" s="159" t="s">
        <v>263</v>
      </c>
    </row>
  </sheetData>
  <hyperlinks>
    <hyperlink ref="B17" r:id="rId1" tooltip="Contextures Recommends"/>
    <hyperlink ref="B8" r:id="rId2" tooltip="30 Excel Functions in 30 Days eBook kit"/>
    <hyperlink ref="B4" r:id="rId3" tooltip="UserForms for Data Entry ebook Kit"/>
    <hyperlink ref="B5" r:id="rId4"/>
    <hyperlink ref="B12" r:id="rId5"/>
    <hyperlink ref="B14" r:id="rId6"/>
    <hyperlink ref="B13" r:id="rId7"/>
    <hyperlink ref="B7" r:id="rId8" display="Data Validation Multi-Select Premium Kit"/>
    <hyperlink ref="B11" r:id="rId9"/>
    <hyperlink ref="B6" r:id="rId10"/>
    <hyperlink ref="B3" r:id="rId11"/>
  </hyperlinks>
  <pageMargins left="0.75" right="0.75" top="1" bottom="1" header="0.5" footer="0.5"/>
  <pageSetup orientation="portrait" r:id="rId12"/>
  <headerFooter alignWithMargins="0">
    <oddFooter>&amp;Lwww.contextures.com&amp;R&amp;D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D1:K13"/>
  <sheetViews>
    <sheetView showGridLines="0" workbookViewId="0">
      <selection activeCell="J13" sqref="J13"/>
    </sheetView>
  </sheetViews>
  <sheetFormatPr defaultRowHeight="12.75" x14ac:dyDescent="0.2"/>
  <cols>
    <col min="1" max="3" width="1.7109375" customWidth="1"/>
    <col min="4" max="4" width="11.140625" customWidth="1"/>
    <col min="5" max="5" width="9.7109375" customWidth="1"/>
  </cols>
  <sheetData>
    <row r="1" spans="4:11" ht="16.5" x14ac:dyDescent="0.3">
      <c r="D1" s="57" t="s">
        <v>45</v>
      </c>
      <c r="E1" s="57" t="s">
        <v>1</v>
      </c>
      <c r="H1" s="50" t="s">
        <v>121</v>
      </c>
      <c r="I1" s="34">
        <v>75</v>
      </c>
      <c r="K1" s="155" t="s">
        <v>276</v>
      </c>
    </row>
    <row r="2" spans="4:11" x14ac:dyDescent="0.2">
      <c r="D2" s="58" t="s">
        <v>110</v>
      </c>
      <c r="E2" s="58">
        <v>69</v>
      </c>
      <c r="H2" s="50" t="s">
        <v>122</v>
      </c>
      <c r="I2" s="34">
        <v>50</v>
      </c>
    </row>
    <row r="3" spans="4:11" x14ac:dyDescent="0.2">
      <c r="D3" s="58" t="s">
        <v>111</v>
      </c>
      <c r="E3" s="58">
        <v>86</v>
      </c>
    </row>
    <row r="4" spans="4:11" x14ac:dyDescent="0.2">
      <c r="D4" s="58" t="s">
        <v>112</v>
      </c>
      <c r="E4" s="58">
        <v>54</v>
      </c>
      <c r="G4" s="141" t="s">
        <v>223</v>
      </c>
    </row>
    <row r="5" spans="4:11" x14ac:dyDescent="0.2">
      <c r="D5" s="58" t="s">
        <v>113</v>
      </c>
      <c r="E5" s="58">
        <v>72</v>
      </c>
    </row>
    <row r="6" spans="4:11" x14ac:dyDescent="0.2">
      <c r="D6" s="58" t="s">
        <v>51</v>
      </c>
      <c r="E6" s="58">
        <v>48</v>
      </c>
    </row>
    <row r="7" spans="4:11" x14ac:dyDescent="0.2">
      <c r="D7" s="58" t="s">
        <v>114</v>
      </c>
      <c r="E7" s="58">
        <v>96</v>
      </c>
    </row>
    <row r="8" spans="4:11" x14ac:dyDescent="0.2">
      <c r="D8" s="58" t="s">
        <v>115</v>
      </c>
      <c r="E8" s="58">
        <v>47</v>
      </c>
    </row>
    <row r="9" spans="4:11" x14ac:dyDescent="0.2">
      <c r="D9" s="58" t="s">
        <v>116</v>
      </c>
      <c r="E9" s="58">
        <v>72</v>
      </c>
    </row>
    <row r="10" spans="4:11" x14ac:dyDescent="0.2">
      <c r="D10" s="58" t="s">
        <v>117</v>
      </c>
      <c r="E10" s="58">
        <v>70</v>
      </c>
    </row>
    <row r="11" spans="4:11" x14ac:dyDescent="0.2">
      <c r="D11" s="58" t="s">
        <v>118</v>
      </c>
      <c r="E11" s="58">
        <v>21</v>
      </c>
    </row>
    <row r="12" spans="4:11" x14ac:dyDescent="0.2">
      <c r="D12" s="58" t="s">
        <v>119</v>
      </c>
      <c r="E12" s="58">
        <v>65</v>
      </c>
    </row>
    <row r="13" spans="4:11" x14ac:dyDescent="0.2">
      <c r="D13" s="58" t="s">
        <v>120</v>
      </c>
      <c r="E13" s="58">
        <v>71</v>
      </c>
    </row>
  </sheetData>
  <conditionalFormatting sqref="E2:E13">
    <cfRule type="cellIs" dxfId="54" priority="1" operator="lessThan">
      <formula>$I$2</formula>
    </cfRule>
    <cfRule type="cellIs" dxfId="53" priority="2" operator="greaterThan">
      <formula>$I$1</formula>
    </cfRule>
  </conditionalFormatting>
  <hyperlinks>
    <hyperlink ref="G4" r:id="rId1"/>
    <hyperlink ref="K1" location="Intro!A1" display="Intro"/>
  </hyperlinks>
  <pageMargins left="0.75" right="0.75" top="0.75" bottom="0.75" header="0.5" footer="0.5"/>
  <pageSetup orientation="portrait" r:id="rId2"/>
  <headerFooter alignWithMargins="0">
    <oddFooter xml:space="preserve">&amp;LDeveloped by Contextures Inc.&amp;Cwww.contextures.com
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"/>
  <sheetViews>
    <sheetView workbookViewId="0">
      <selection activeCell="E15" sqref="E15"/>
    </sheetView>
  </sheetViews>
  <sheetFormatPr defaultRowHeight="12.75" x14ac:dyDescent="0.2"/>
  <cols>
    <col min="1" max="1" width="11" customWidth="1"/>
    <col min="2" max="2" width="5.85546875" customWidth="1"/>
    <col min="3" max="3" width="6.140625" customWidth="1"/>
    <col min="4" max="4" width="5.5703125" bestFit="1" customWidth="1"/>
  </cols>
  <sheetData>
    <row r="1" spans="1:11" ht="15" x14ac:dyDescent="0.25">
      <c r="A1" s="2" t="s">
        <v>0</v>
      </c>
      <c r="B1" s="2" t="s">
        <v>1</v>
      </c>
      <c r="C1" s="2" t="s">
        <v>2</v>
      </c>
      <c r="D1" s="2" t="s">
        <v>3</v>
      </c>
      <c r="K1" s="155" t="s">
        <v>276</v>
      </c>
    </row>
    <row r="2" spans="1:11" x14ac:dyDescent="0.2">
      <c r="A2" s="1">
        <f ca="1">TODAY()+2</f>
        <v>43317</v>
      </c>
      <c r="B2">
        <v>71</v>
      </c>
      <c r="C2">
        <v>29</v>
      </c>
      <c r="D2">
        <f>B2*C2</f>
        <v>2059</v>
      </c>
      <c r="F2" s="141" t="s">
        <v>224</v>
      </c>
    </row>
    <row r="3" spans="1:11" x14ac:dyDescent="0.2">
      <c r="A3" s="1">
        <f ca="1">A2+1</f>
        <v>43318</v>
      </c>
      <c r="B3">
        <v>85</v>
      </c>
      <c r="C3">
        <v>30</v>
      </c>
      <c r="D3">
        <f>B3*C3</f>
        <v>2550</v>
      </c>
    </row>
    <row r="4" spans="1:11" x14ac:dyDescent="0.2">
      <c r="A4" s="1">
        <f ca="1">A3+1</f>
        <v>43319</v>
      </c>
      <c r="B4">
        <v>41</v>
      </c>
      <c r="C4">
        <v>77</v>
      </c>
      <c r="D4">
        <f>B4*C4</f>
        <v>3157</v>
      </c>
    </row>
  </sheetData>
  <phoneticPr fontId="0" type="noConversion"/>
  <conditionalFormatting sqref="A2:D4">
    <cfRule type="expression" dxfId="52" priority="1">
      <formula>$B2&gt;75</formula>
    </cfRule>
  </conditionalFormatting>
  <hyperlinks>
    <hyperlink ref="F2" r:id="rId1"/>
    <hyperlink ref="K1" location="Intro!A1" display="Intro"/>
  </hyperlinks>
  <pageMargins left="0.75" right="0.75" top="0.75" bottom="0.75" header="0.5" footer="0.5"/>
  <pageSetup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2"/>
  <sheetViews>
    <sheetView workbookViewId="0">
      <selection activeCell="H1" sqref="H1"/>
    </sheetView>
  </sheetViews>
  <sheetFormatPr defaultRowHeight="12.75" x14ac:dyDescent="0.2"/>
  <sheetData>
    <row r="1" spans="1:8" ht="15" x14ac:dyDescent="0.25">
      <c r="A1" s="3" t="s">
        <v>9</v>
      </c>
      <c r="B1" s="3" t="s">
        <v>1</v>
      </c>
      <c r="C1" s="3" t="s">
        <v>10</v>
      </c>
      <c r="H1" s="155" t="s">
        <v>276</v>
      </c>
    </row>
    <row r="2" spans="1:8" x14ac:dyDescent="0.2">
      <c r="A2">
        <v>7</v>
      </c>
      <c r="B2">
        <v>71</v>
      </c>
      <c r="C2">
        <f>ROUND(B2/A2,0)</f>
        <v>10</v>
      </c>
    </row>
    <row r="3" spans="1:8" x14ac:dyDescent="0.2">
      <c r="A3">
        <v>0</v>
      </c>
      <c r="B3">
        <v>0</v>
      </c>
      <c r="C3" t="e">
        <f>ROUND(B3/A3,0)</f>
        <v>#DIV/0!</v>
      </c>
      <c r="D3" t="s">
        <v>14</v>
      </c>
    </row>
    <row r="4" spans="1:8" x14ac:dyDescent="0.2">
      <c r="A4">
        <v>4</v>
      </c>
      <c r="B4">
        <v>58</v>
      </c>
      <c r="C4">
        <f>ROUND(B4/A4,0)</f>
        <v>15</v>
      </c>
    </row>
    <row r="5" spans="1:8" x14ac:dyDescent="0.2">
      <c r="A5">
        <v>9</v>
      </c>
      <c r="B5">
        <v>29</v>
      </c>
      <c r="C5">
        <f>ROUND(B5/A5,0)</f>
        <v>3</v>
      </c>
    </row>
    <row r="12" spans="1:8" x14ac:dyDescent="0.2">
      <c r="B12" s="141" t="s">
        <v>208</v>
      </c>
    </row>
  </sheetData>
  <phoneticPr fontId="6" type="noConversion"/>
  <conditionalFormatting sqref="B2:B5 C1">
    <cfRule type="expression" dxfId="51" priority="1" stopIfTrue="1">
      <formula>ISERROR(B1)</formula>
    </cfRule>
  </conditionalFormatting>
  <conditionalFormatting sqref="C2:C5">
    <cfRule type="expression" dxfId="50" priority="2" stopIfTrue="1">
      <formula>ISERROR(C2)</formula>
    </cfRule>
  </conditionalFormatting>
  <hyperlinks>
    <hyperlink ref="B12" r:id="rId1" location="Errors"/>
    <hyperlink ref="H1" location="Intro!A1" display="Intro"/>
  </hyperlinks>
  <pageMargins left="0.75" right="0.75" top="1" bottom="1" header="0.5" footer="0.5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14"/>
  <sheetViews>
    <sheetView showGridLines="0" tabSelected="1" topLeftCell="B1" zoomScale="150" zoomScaleNormal="150" workbookViewId="0">
      <selection activeCell="H4" sqref="H4"/>
    </sheetView>
  </sheetViews>
  <sheetFormatPr defaultRowHeight="12.75" x14ac:dyDescent="0.2"/>
  <cols>
    <col min="1" max="1" width="3.85546875" customWidth="1"/>
    <col min="2" max="2" width="10.28515625" customWidth="1"/>
  </cols>
  <sheetData>
    <row r="1" spans="1:11" ht="27" customHeight="1" x14ac:dyDescent="0.3">
      <c r="B1" s="31" t="s">
        <v>84</v>
      </c>
      <c r="K1" s="155" t="s">
        <v>276</v>
      </c>
    </row>
    <row r="3" spans="1:11" ht="16.5" x14ac:dyDescent="0.3">
      <c r="A3" s="32"/>
      <c r="B3" s="32" t="s">
        <v>4</v>
      </c>
      <c r="C3" s="32" t="s">
        <v>67</v>
      </c>
      <c r="D3" s="32"/>
      <c r="E3" s="32"/>
    </row>
    <row r="4" spans="1:11" x14ac:dyDescent="0.2">
      <c r="B4" s="33" t="s">
        <v>68</v>
      </c>
      <c r="C4" s="34"/>
      <c r="F4" s="167" t="s">
        <v>68</v>
      </c>
      <c r="G4" s="167"/>
    </row>
    <row r="5" spans="1:11" x14ac:dyDescent="0.2">
      <c r="B5" s="33" t="s">
        <v>69</v>
      </c>
      <c r="C5" s="34"/>
      <c r="F5" s="167" t="s">
        <v>69</v>
      </c>
      <c r="G5" s="167"/>
    </row>
    <row r="6" spans="1:11" x14ac:dyDescent="0.2">
      <c r="B6" s="33" t="s">
        <v>70</v>
      </c>
      <c r="C6" s="34" t="s">
        <v>71</v>
      </c>
      <c r="F6" s="167" t="s">
        <v>70</v>
      </c>
      <c r="G6" s="167" t="s">
        <v>71</v>
      </c>
    </row>
    <row r="7" spans="1:11" x14ac:dyDescent="0.2">
      <c r="B7" s="33" t="s">
        <v>72</v>
      </c>
      <c r="C7" s="34"/>
      <c r="F7" s="167" t="s">
        <v>72</v>
      </c>
      <c r="G7" s="167"/>
    </row>
    <row r="8" spans="1:11" x14ac:dyDescent="0.2">
      <c r="B8" s="33" t="s">
        <v>73</v>
      </c>
      <c r="C8" s="34"/>
      <c r="F8" s="167" t="s">
        <v>73</v>
      </c>
      <c r="G8" s="167"/>
    </row>
    <row r="9" spans="1:11" x14ac:dyDescent="0.2">
      <c r="B9" s="33" t="s">
        <v>74</v>
      </c>
      <c r="C9" s="34" t="s">
        <v>75</v>
      </c>
      <c r="F9" s="167" t="s">
        <v>74</v>
      </c>
      <c r="G9" s="167" t="s">
        <v>75</v>
      </c>
    </row>
    <row r="10" spans="1:11" x14ac:dyDescent="0.2">
      <c r="B10" s="33" t="s">
        <v>76</v>
      </c>
      <c r="C10" s="34"/>
      <c r="F10" s="167" t="s">
        <v>76</v>
      </c>
      <c r="G10" s="167"/>
    </row>
    <row r="11" spans="1:11" x14ac:dyDescent="0.2">
      <c r="B11" s="33" t="s">
        <v>77</v>
      </c>
      <c r="C11" s="34" t="s">
        <v>78</v>
      </c>
      <c r="F11" s="167" t="s">
        <v>77</v>
      </c>
      <c r="G11" s="167" t="s">
        <v>78</v>
      </c>
    </row>
    <row r="12" spans="1:11" x14ac:dyDescent="0.2">
      <c r="B12" s="33" t="s">
        <v>79</v>
      </c>
      <c r="C12" s="34" t="s">
        <v>80</v>
      </c>
      <c r="F12" s="167" t="s">
        <v>79</v>
      </c>
      <c r="G12" s="167" t="s">
        <v>80</v>
      </c>
    </row>
    <row r="13" spans="1:11" x14ac:dyDescent="0.2">
      <c r="B13" s="33" t="s">
        <v>81</v>
      </c>
      <c r="C13" s="34"/>
      <c r="F13" s="167" t="s">
        <v>81</v>
      </c>
      <c r="G13" s="167"/>
    </row>
    <row r="14" spans="1:11" x14ac:dyDescent="0.2">
      <c r="B14" s="33" t="s">
        <v>82</v>
      </c>
      <c r="C14" s="35" t="s">
        <v>83</v>
      </c>
      <c r="F14" s="167" t="s">
        <v>82</v>
      </c>
      <c r="G14" s="167" t="s">
        <v>83</v>
      </c>
    </row>
  </sheetData>
  <conditionalFormatting sqref="B4:B14">
    <cfRule type="expression" dxfId="49" priority="2">
      <formula>C4=""</formula>
    </cfRule>
  </conditionalFormatting>
  <conditionalFormatting sqref="F4:G14">
    <cfRule type="cellIs" dxfId="0" priority="1" operator="equal">
      <formula>$G$4</formula>
    </cfRule>
  </conditionalFormatting>
  <hyperlinks>
    <hyperlink ref="K1" location="Intro!A1" display="Intro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4"/>
  <sheetViews>
    <sheetView workbookViewId="0">
      <selection activeCell="H1" sqref="H1"/>
    </sheetView>
  </sheetViews>
  <sheetFormatPr defaultRowHeight="12.75" x14ac:dyDescent="0.2"/>
  <cols>
    <col min="1" max="1" width="11.7109375" customWidth="1"/>
    <col min="2" max="2" width="7.85546875" customWidth="1"/>
  </cols>
  <sheetData>
    <row r="1" spans="1:8" ht="15" x14ac:dyDescent="0.25">
      <c r="A1" s="3" t="s">
        <v>11</v>
      </c>
      <c r="B1" s="3" t="s">
        <v>4</v>
      </c>
      <c r="H1" s="155" t="s">
        <v>276</v>
      </c>
    </row>
    <row r="2" spans="1:8" x14ac:dyDescent="0.2">
      <c r="A2" s="4" t="s">
        <v>12</v>
      </c>
      <c r="B2" t="s">
        <v>5</v>
      </c>
    </row>
    <row r="3" spans="1:8" x14ac:dyDescent="0.2">
      <c r="A3" s="4" t="s">
        <v>12</v>
      </c>
      <c r="B3" t="s">
        <v>6</v>
      </c>
    </row>
    <row r="4" spans="1:8" x14ac:dyDescent="0.2">
      <c r="A4" s="4" t="s">
        <v>13</v>
      </c>
      <c r="B4" t="s">
        <v>7</v>
      </c>
    </row>
    <row r="5" spans="1:8" x14ac:dyDescent="0.2">
      <c r="A5" s="4" t="s">
        <v>13</v>
      </c>
      <c r="B5" t="s">
        <v>8</v>
      </c>
    </row>
    <row r="14" spans="1:8" x14ac:dyDescent="0.2">
      <c r="B14" s="141" t="s">
        <v>209</v>
      </c>
    </row>
  </sheetData>
  <phoneticPr fontId="6" type="noConversion"/>
  <conditionalFormatting sqref="A2:A5">
    <cfRule type="expression" dxfId="48" priority="1" stopIfTrue="1">
      <formula>A2=A1</formula>
    </cfRule>
  </conditionalFormatting>
  <hyperlinks>
    <hyperlink ref="B14" r:id="rId1" location="videoduplicate"/>
    <hyperlink ref="H1" location="Intro!A1" display="Intro"/>
  </hyperlinks>
  <pageMargins left="0.75" right="0.75" top="1" bottom="1" header="0.5" footer="0.5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7"/>
  <sheetViews>
    <sheetView workbookViewId="0">
      <selection activeCell="K1" sqref="K1"/>
    </sheetView>
  </sheetViews>
  <sheetFormatPr defaultRowHeight="12.75" x14ac:dyDescent="0.2"/>
  <cols>
    <col min="2" max="2" width="5.5703125" customWidth="1"/>
    <col min="3" max="3" width="5.7109375" bestFit="1" customWidth="1"/>
  </cols>
  <sheetData>
    <row r="1" spans="1:11" s="20" customFormat="1" ht="15" x14ac:dyDescent="0.25">
      <c r="A1" s="21" t="s">
        <v>41</v>
      </c>
      <c r="C1" s="19" t="s">
        <v>44</v>
      </c>
      <c r="K1" s="155" t="s">
        <v>276</v>
      </c>
    </row>
    <row r="2" spans="1:11" x14ac:dyDescent="0.2">
      <c r="A2" s="4" t="s">
        <v>38</v>
      </c>
      <c r="C2" t="s">
        <v>38</v>
      </c>
      <c r="E2" s="141" t="s">
        <v>210</v>
      </c>
    </row>
    <row r="3" spans="1:11" x14ac:dyDescent="0.2">
      <c r="A3" s="4" t="s">
        <v>39</v>
      </c>
      <c r="C3" t="s">
        <v>39</v>
      </c>
    </row>
    <row r="4" spans="1:11" x14ac:dyDescent="0.2">
      <c r="A4" s="4" t="s">
        <v>42</v>
      </c>
      <c r="C4" t="s">
        <v>40</v>
      </c>
    </row>
    <row r="5" spans="1:11" x14ac:dyDescent="0.2">
      <c r="A5" s="4" t="s">
        <v>38</v>
      </c>
    </row>
    <row r="6" spans="1:11" x14ac:dyDescent="0.2">
      <c r="A6" s="4" t="s">
        <v>43</v>
      </c>
    </row>
    <row r="7" spans="1:11" x14ac:dyDescent="0.2">
      <c r="A7" s="4" t="s">
        <v>40</v>
      </c>
    </row>
  </sheetData>
  <phoneticPr fontId="6" type="noConversion"/>
  <conditionalFormatting sqref="A2:A7">
    <cfRule type="expression" dxfId="47" priority="1" stopIfTrue="1">
      <formula>COUNTIF(CodeList,A2)</formula>
    </cfRule>
  </conditionalFormatting>
  <hyperlinks>
    <hyperlink ref="E2" r:id="rId1" location="List"/>
    <hyperlink ref="K1" location="Intro!A1" display="Intro"/>
  </hyperlink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L10"/>
  <sheetViews>
    <sheetView workbookViewId="0">
      <selection activeCell="L1" sqref="L1"/>
    </sheetView>
  </sheetViews>
  <sheetFormatPr defaultColWidth="9.140625" defaultRowHeight="15.75" x14ac:dyDescent="0.2"/>
  <cols>
    <col min="1" max="1" width="1.5703125" style="113" customWidth="1"/>
    <col min="2" max="2" width="9.28515625" style="113" customWidth="1"/>
    <col min="3" max="8" width="5.5703125" style="113" customWidth="1"/>
    <col min="9" max="9" width="4.28515625" style="113" customWidth="1"/>
    <col min="10" max="16384" width="9.140625" style="113"/>
  </cols>
  <sheetData>
    <row r="1" spans="2:12" ht="20.25" customHeight="1" x14ac:dyDescent="0.25">
      <c r="B1" s="118" t="s">
        <v>192</v>
      </c>
      <c r="L1" s="155" t="s">
        <v>276</v>
      </c>
    </row>
    <row r="2" spans="2:12" ht="19.5" customHeight="1" x14ac:dyDescent="0.2">
      <c r="L2" s="142" t="s">
        <v>211</v>
      </c>
    </row>
    <row r="3" spans="2:12" ht="19.5" customHeight="1" x14ac:dyDescent="0.2">
      <c r="B3" s="115" t="s">
        <v>24</v>
      </c>
      <c r="C3" s="116">
        <v>3</v>
      </c>
      <c r="D3" s="116">
        <v>15</v>
      </c>
      <c r="E3" s="116">
        <v>25</v>
      </c>
      <c r="F3" s="116">
        <v>26</v>
      </c>
      <c r="G3" s="116">
        <v>36</v>
      </c>
      <c r="H3" s="116">
        <v>49</v>
      </c>
    </row>
    <row r="5" spans="2:12" ht="19.5" customHeight="1" x14ac:dyDescent="0.2">
      <c r="B5" s="119" t="s">
        <v>193</v>
      </c>
      <c r="C5" s="119" t="s">
        <v>15</v>
      </c>
      <c r="D5" s="119" t="s">
        <v>16</v>
      </c>
      <c r="E5" s="119" t="s">
        <v>17</v>
      </c>
      <c r="F5" s="119" t="s">
        <v>18</v>
      </c>
      <c r="G5" s="119" t="s">
        <v>19</v>
      </c>
      <c r="H5" s="119" t="s">
        <v>20</v>
      </c>
    </row>
    <row r="6" spans="2:12" ht="19.5" customHeight="1" x14ac:dyDescent="0.2">
      <c r="B6" s="117" t="s">
        <v>21</v>
      </c>
      <c r="C6" s="117">
        <v>2</v>
      </c>
      <c r="D6" s="117">
        <v>15</v>
      </c>
      <c r="E6" s="117">
        <v>26</v>
      </c>
      <c r="F6" s="117">
        <v>27</v>
      </c>
      <c r="G6" s="117">
        <v>36</v>
      </c>
      <c r="H6" s="117">
        <v>48</v>
      </c>
    </row>
    <row r="7" spans="2:12" ht="19.5" customHeight="1" x14ac:dyDescent="0.2">
      <c r="B7" s="117" t="s">
        <v>22</v>
      </c>
      <c r="C7" s="117">
        <v>1</v>
      </c>
      <c r="D7" s="117">
        <v>12</v>
      </c>
      <c r="E7" s="117">
        <v>13</v>
      </c>
      <c r="F7" s="117">
        <v>15</v>
      </c>
      <c r="G7" s="117">
        <v>24</v>
      </c>
      <c r="H7" s="117">
        <v>34</v>
      </c>
    </row>
    <row r="8" spans="2:12" ht="19.5" customHeight="1" x14ac:dyDescent="0.2">
      <c r="B8" s="117" t="s">
        <v>23</v>
      </c>
      <c r="C8" s="117">
        <v>3</v>
      </c>
      <c r="D8" s="117">
        <v>5</v>
      </c>
      <c r="E8" s="117">
        <v>20</v>
      </c>
      <c r="F8" s="117">
        <v>26</v>
      </c>
      <c r="G8" s="117">
        <v>49</v>
      </c>
      <c r="H8" s="117">
        <v>40</v>
      </c>
    </row>
    <row r="10" spans="2:12" x14ac:dyDescent="0.2">
      <c r="B10" s="114" t="s">
        <v>28</v>
      </c>
    </row>
  </sheetData>
  <phoneticPr fontId="6" type="noConversion"/>
  <conditionalFormatting sqref="C6:H8">
    <cfRule type="expression" dxfId="46" priority="2">
      <formula>COUNTIF($C$3:$H$3,C6)&gt;=1</formula>
    </cfRule>
  </conditionalFormatting>
  <conditionalFormatting sqref="B6:B8">
    <cfRule type="expression" dxfId="45" priority="1">
      <formula>SUM(COUNTIF($C6:$H6,$C$3:$H$3))&gt;=3</formula>
    </cfRule>
  </conditionalFormatting>
  <hyperlinks>
    <hyperlink ref="L2" r:id="rId1" location="Lottery"/>
    <hyperlink ref="L1" location="Intro!A1" display="Intro"/>
  </hyperlinks>
  <pageMargins left="0.75" right="0.75" top="1" bottom="1" header="0.5" footer="0.5"/>
  <pageSetup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2</vt:i4>
      </vt:variant>
    </vt:vector>
  </HeadingPairs>
  <TitlesOfParts>
    <vt:vector size="30" baseType="lpstr">
      <vt:lpstr>Intro</vt:lpstr>
      <vt:lpstr>Same Cell</vt:lpstr>
      <vt:lpstr>Same Cell Ref</vt:lpstr>
      <vt:lpstr>MultiCell</vt:lpstr>
      <vt:lpstr>Errors</vt:lpstr>
      <vt:lpstr>MissingText</vt:lpstr>
      <vt:lpstr>Hide Dups</vt:lpstr>
      <vt:lpstr>In List</vt:lpstr>
      <vt:lpstr>Lottery</vt:lpstr>
      <vt:lpstr>LotteryTable</vt:lpstr>
      <vt:lpstr>LotteryList</vt:lpstr>
      <vt:lpstr>Duplicates</vt:lpstr>
      <vt:lpstr>DupRules</vt:lpstr>
      <vt:lpstr>DupRows</vt:lpstr>
      <vt:lpstr>Expiry</vt:lpstr>
      <vt:lpstr>Expired</vt:lpstr>
      <vt:lpstr>Temperature</vt:lpstr>
      <vt:lpstr>Printing</vt:lpstr>
      <vt:lpstr>2Cond</vt:lpstr>
      <vt:lpstr>Shade Alt</vt:lpstr>
      <vt:lpstr>Shade Band</vt:lpstr>
      <vt:lpstr>Shade Band Flex</vt:lpstr>
      <vt:lpstr>Shade Filtered</vt:lpstr>
      <vt:lpstr>Color Shapes</vt:lpstr>
      <vt:lpstr>ColorIcons</vt:lpstr>
      <vt:lpstr>ColorIconsNum</vt:lpstr>
      <vt:lpstr>Strikethrough</vt:lpstr>
      <vt:lpstr>MyLinks</vt:lpstr>
      <vt:lpstr>CodeList</vt:lpstr>
      <vt:lpstr>Number06</vt:lpstr>
    </vt:vector>
  </TitlesOfParts>
  <Company>Contextures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S. Dalgleish</dc:creator>
  <cp:lastModifiedBy>Admin</cp:lastModifiedBy>
  <dcterms:created xsi:type="dcterms:W3CDTF">2002-02-26T20:43:12Z</dcterms:created>
  <dcterms:modified xsi:type="dcterms:W3CDTF">2018-08-03T02:17:37Z</dcterms:modified>
</cp:coreProperties>
</file>